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605" windowWidth="9255" windowHeight="864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'EST-OCT'!$B$3:$DL$275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H292" i="1" l="1"/>
  <c r="DL179" i="1" l="1"/>
  <c r="DL159" i="1"/>
  <c r="DL158" i="1"/>
  <c r="DL87" i="1"/>
  <c r="DL73" i="1"/>
  <c r="DL50" i="1"/>
  <c r="DL46" i="1"/>
  <c r="DH263" i="1" l="1"/>
  <c r="DH261" i="1"/>
  <c r="DK266" i="1" l="1"/>
  <c r="DK265" i="1"/>
  <c r="DK263" i="1"/>
  <c r="DK261" i="1"/>
  <c r="DK256" i="1"/>
  <c r="DK254" i="1"/>
  <c r="DK248" i="1"/>
  <c r="DK247" i="1"/>
  <c r="DK245" i="1"/>
  <c r="DK243" i="1"/>
  <c r="DK239" i="1"/>
  <c r="DK238" i="1"/>
  <c r="DK236" i="1"/>
  <c r="DK234" i="1"/>
  <c r="DK230" i="1"/>
  <c r="DK229" i="1"/>
  <c r="DK228" i="1"/>
  <c r="DK226" i="1"/>
  <c r="DK225" i="1"/>
  <c r="DK224" i="1"/>
  <c r="DK221" i="1"/>
  <c r="DK220" i="1"/>
  <c r="DK219" i="1"/>
  <c r="DK216" i="1"/>
  <c r="DK215" i="1"/>
  <c r="DK214" i="1"/>
  <c r="DK209" i="1"/>
  <c r="DK208" i="1"/>
  <c r="DK207" i="1"/>
  <c r="DK206" i="1"/>
  <c r="DK204" i="1"/>
  <c r="DK202" i="1"/>
  <c r="DK200" i="1"/>
  <c r="DK198" i="1"/>
  <c r="DK184" i="1"/>
  <c r="DK182" i="1"/>
  <c r="DK180" i="1"/>
  <c r="DK179" i="1"/>
  <c r="DK178" i="1"/>
  <c r="DK177" i="1"/>
  <c r="DK176" i="1"/>
  <c r="DK175" i="1"/>
  <c r="DK174" i="1"/>
  <c r="DK173" i="1"/>
  <c r="DK172" i="1"/>
  <c r="DK171" i="1"/>
  <c r="DK170" i="1"/>
  <c r="DK169" i="1"/>
  <c r="DK168" i="1"/>
  <c r="DK167" i="1"/>
  <c r="DK166" i="1"/>
  <c r="DK165" i="1"/>
  <c r="DK164" i="1"/>
  <c r="DK163" i="1"/>
  <c r="DK162" i="1"/>
  <c r="DK161" i="1"/>
  <c r="DK160" i="1"/>
  <c r="DK159" i="1"/>
  <c r="DK158" i="1"/>
  <c r="DK157" i="1"/>
  <c r="DK156" i="1"/>
  <c r="DK155" i="1"/>
  <c r="DK154" i="1"/>
  <c r="DK153" i="1"/>
  <c r="DK152" i="1"/>
  <c r="DK151" i="1"/>
  <c r="DK150" i="1"/>
  <c r="DK149" i="1"/>
  <c r="DK148" i="1"/>
  <c r="DK147" i="1"/>
  <c r="DK145" i="1"/>
  <c r="DK144" i="1"/>
  <c r="DK143" i="1"/>
  <c r="DK142" i="1"/>
  <c r="DK141" i="1"/>
  <c r="DK140" i="1"/>
  <c r="DK139" i="1"/>
  <c r="DK138" i="1"/>
  <c r="DK137" i="1"/>
  <c r="DK136" i="1"/>
  <c r="DK135" i="1"/>
  <c r="DK134" i="1"/>
  <c r="DK133" i="1"/>
  <c r="DK132" i="1"/>
  <c r="DK131" i="1"/>
  <c r="DK130" i="1"/>
  <c r="DK129" i="1"/>
  <c r="DK128" i="1"/>
  <c r="DK127" i="1"/>
  <c r="DK126" i="1"/>
  <c r="DK125" i="1"/>
  <c r="DK124" i="1"/>
  <c r="DK123" i="1"/>
  <c r="DK122" i="1"/>
  <c r="DK121" i="1"/>
  <c r="DK120" i="1"/>
  <c r="DK119" i="1"/>
  <c r="DK118" i="1"/>
  <c r="DK117" i="1"/>
  <c r="DK116" i="1"/>
  <c r="DK115" i="1"/>
  <c r="DK114" i="1"/>
  <c r="DK113" i="1"/>
  <c r="DK112" i="1"/>
  <c r="DK111" i="1"/>
  <c r="DK110" i="1"/>
  <c r="DK109" i="1"/>
  <c r="DK108" i="1"/>
  <c r="DK107" i="1"/>
  <c r="DK106" i="1"/>
  <c r="DK105" i="1"/>
  <c r="DK104" i="1"/>
  <c r="DK103" i="1"/>
  <c r="DK100" i="1"/>
  <c r="DK97" i="1"/>
  <c r="DK94" i="1"/>
  <c r="DK93" i="1"/>
  <c r="DK92" i="1"/>
  <c r="DK91" i="1"/>
  <c r="DK90" i="1"/>
  <c r="DK89" i="1"/>
  <c r="DK88" i="1"/>
  <c r="DK87" i="1"/>
  <c r="DK86" i="1"/>
  <c r="DK85" i="1"/>
  <c r="DK84" i="1"/>
  <c r="DK83" i="1"/>
  <c r="DK82" i="1"/>
  <c r="DK81" i="1"/>
  <c r="DK80" i="1"/>
  <c r="DK79" i="1"/>
  <c r="DK78" i="1"/>
  <c r="DK77" i="1"/>
  <c r="DK76" i="1"/>
  <c r="DK75" i="1"/>
  <c r="DK74" i="1"/>
  <c r="DK73" i="1"/>
  <c r="DK72" i="1"/>
  <c r="DK71" i="1"/>
  <c r="DK70" i="1"/>
  <c r="DK69" i="1"/>
  <c r="DK68" i="1"/>
  <c r="DK67" i="1"/>
  <c r="DK66" i="1"/>
  <c r="DK65" i="1"/>
  <c r="DK64" i="1"/>
  <c r="DK63" i="1"/>
  <c r="DK62" i="1"/>
  <c r="DK61" i="1"/>
  <c r="DK58" i="1"/>
  <c r="DK57" i="1"/>
  <c r="DK56" i="1"/>
  <c r="DK55" i="1"/>
  <c r="DK54" i="1"/>
  <c r="DK53" i="1"/>
  <c r="DK52" i="1"/>
  <c r="DK51" i="1"/>
  <c r="DK50" i="1"/>
  <c r="DK49" i="1"/>
  <c r="DK48" i="1"/>
  <c r="DK47" i="1"/>
  <c r="DK46" i="1"/>
  <c r="DK45" i="1"/>
  <c r="DK44" i="1"/>
  <c r="DK43" i="1"/>
  <c r="DK42" i="1"/>
  <c r="DK41" i="1"/>
  <c r="DK40" i="1"/>
  <c r="DK39" i="1"/>
  <c r="DK38" i="1"/>
  <c r="DK37" i="1"/>
  <c r="DK36" i="1"/>
  <c r="DK35" i="1"/>
  <c r="DK34" i="1"/>
  <c r="DK33" i="1"/>
  <c r="DK32" i="1"/>
  <c r="DK31" i="1"/>
  <c r="DK30" i="1"/>
  <c r="DK29" i="1"/>
  <c r="DK28" i="1"/>
  <c r="DK27" i="1"/>
  <c r="DK26" i="1"/>
  <c r="DK25" i="1"/>
  <c r="DK24" i="1"/>
  <c r="DK23" i="1"/>
  <c r="DK22" i="1"/>
  <c r="DK21" i="1"/>
  <c r="DK20" i="1"/>
  <c r="DK19" i="1"/>
  <c r="DK18" i="1"/>
  <c r="DK17" i="1"/>
  <c r="DK16" i="1"/>
  <c r="DJ266" i="1"/>
  <c r="DJ265" i="1"/>
  <c r="DJ264" i="1"/>
  <c r="DJ263" i="1"/>
  <c r="DJ261" i="1"/>
  <c r="DJ259" i="1"/>
  <c r="DJ256" i="1"/>
  <c r="DJ254" i="1"/>
  <c r="DJ248" i="1"/>
  <c r="DJ247" i="1"/>
  <c r="DJ246" i="1"/>
  <c r="DJ245" i="1"/>
  <c r="DJ243" i="1"/>
  <c r="DJ241" i="1"/>
  <c r="DJ239" i="1"/>
  <c r="DJ238" i="1"/>
  <c r="DJ237" i="1"/>
  <c r="DJ236" i="1"/>
  <c r="DJ234" i="1"/>
  <c r="DJ232" i="1"/>
  <c r="DJ230" i="1"/>
  <c r="DJ229" i="1"/>
  <c r="DJ228" i="1"/>
  <c r="DJ227" i="1"/>
  <c r="DJ226" i="1"/>
  <c r="DJ225" i="1"/>
  <c r="DJ224" i="1"/>
  <c r="DJ223" i="1"/>
  <c r="DJ222" i="1"/>
  <c r="DJ221" i="1"/>
  <c r="DJ220" i="1"/>
  <c r="DJ219" i="1"/>
  <c r="DJ218" i="1"/>
  <c r="DJ216" i="1"/>
  <c r="DJ215" i="1"/>
  <c r="DJ214" i="1"/>
  <c r="DJ213" i="1"/>
  <c r="DJ211" i="1"/>
  <c r="DJ209" i="1"/>
  <c r="DJ208" i="1"/>
  <c r="DJ207" i="1"/>
  <c r="DJ206" i="1"/>
  <c r="DJ205" i="1"/>
  <c r="DJ204" i="1"/>
  <c r="DJ202" i="1"/>
  <c r="DJ200" i="1"/>
  <c r="DJ198" i="1"/>
  <c r="DJ196" i="1"/>
  <c r="DJ184" i="1"/>
  <c r="DJ183" i="1"/>
  <c r="DJ182" i="1"/>
  <c r="DJ181" i="1"/>
  <c r="DJ180" i="1"/>
  <c r="DJ179" i="1"/>
  <c r="DJ178" i="1"/>
  <c r="DJ177" i="1"/>
  <c r="DJ176" i="1"/>
  <c r="DJ175" i="1"/>
  <c r="DJ174" i="1"/>
  <c r="DJ173" i="1"/>
  <c r="DJ172" i="1"/>
  <c r="DJ171" i="1"/>
  <c r="DJ170" i="1"/>
  <c r="DJ169" i="1"/>
  <c r="DJ168" i="1"/>
  <c r="DJ167" i="1"/>
  <c r="DJ166" i="1"/>
  <c r="DJ165" i="1"/>
  <c r="DJ164" i="1"/>
  <c r="DJ163" i="1"/>
  <c r="DJ162" i="1"/>
  <c r="DJ161" i="1"/>
  <c r="DJ160" i="1"/>
  <c r="DJ159" i="1"/>
  <c r="DJ158" i="1"/>
  <c r="DJ157" i="1"/>
  <c r="DJ156" i="1"/>
  <c r="DJ155" i="1"/>
  <c r="DJ154" i="1"/>
  <c r="DJ153" i="1"/>
  <c r="DJ152" i="1"/>
  <c r="DJ151" i="1"/>
  <c r="DJ150" i="1"/>
  <c r="DJ149" i="1"/>
  <c r="DJ148" i="1"/>
  <c r="DJ147" i="1"/>
  <c r="DJ146" i="1"/>
  <c r="DJ145" i="1"/>
  <c r="DJ144" i="1"/>
  <c r="DJ143" i="1"/>
  <c r="DJ142" i="1"/>
  <c r="DJ141" i="1"/>
  <c r="DJ140" i="1"/>
  <c r="DJ139" i="1"/>
  <c r="DJ138" i="1"/>
  <c r="DJ137" i="1"/>
  <c r="DJ136" i="1"/>
  <c r="DJ135" i="1"/>
  <c r="DJ134" i="1"/>
  <c r="DJ133" i="1"/>
  <c r="DJ132" i="1"/>
  <c r="DJ131" i="1"/>
  <c r="DJ130" i="1"/>
  <c r="DJ129" i="1"/>
  <c r="DJ128" i="1"/>
  <c r="DJ127" i="1"/>
  <c r="DJ126" i="1"/>
  <c r="DJ125" i="1"/>
  <c r="DJ124" i="1"/>
  <c r="DJ123" i="1"/>
  <c r="DJ122" i="1"/>
  <c r="DJ121" i="1"/>
  <c r="DJ120" i="1"/>
  <c r="DJ119" i="1"/>
  <c r="DJ118" i="1"/>
  <c r="DJ117" i="1"/>
  <c r="DJ116" i="1"/>
  <c r="DJ115" i="1"/>
  <c r="DJ114" i="1"/>
  <c r="DJ113" i="1"/>
  <c r="DJ112" i="1"/>
  <c r="DJ111" i="1"/>
  <c r="DJ110" i="1"/>
  <c r="DJ109" i="1"/>
  <c r="DJ108" i="1"/>
  <c r="DJ107" i="1"/>
  <c r="DJ106" i="1"/>
  <c r="DJ105" i="1"/>
  <c r="DJ104" i="1"/>
  <c r="DJ103" i="1"/>
  <c r="DJ102" i="1"/>
  <c r="DJ101" i="1"/>
  <c r="DJ100" i="1"/>
  <c r="DJ99" i="1"/>
  <c r="DJ97" i="1"/>
  <c r="DJ96" i="1"/>
  <c r="DJ94" i="1"/>
  <c r="DJ93" i="1"/>
  <c r="DJ92" i="1"/>
  <c r="DJ91" i="1"/>
  <c r="DJ90" i="1"/>
  <c r="DJ89" i="1"/>
  <c r="DJ88" i="1"/>
  <c r="DJ87" i="1"/>
  <c r="DJ86" i="1"/>
  <c r="DJ85" i="1"/>
  <c r="DJ84" i="1"/>
  <c r="DJ83" i="1"/>
  <c r="DJ82" i="1"/>
  <c r="DJ81" i="1"/>
  <c r="DJ80" i="1"/>
  <c r="DJ79" i="1"/>
  <c r="DJ78" i="1"/>
  <c r="DJ77" i="1"/>
  <c r="DJ76" i="1"/>
  <c r="DJ75" i="1"/>
  <c r="DJ74" i="1"/>
  <c r="DJ73" i="1"/>
  <c r="DJ72" i="1"/>
  <c r="DJ71" i="1"/>
  <c r="DJ70" i="1"/>
  <c r="DJ69" i="1"/>
  <c r="DJ68" i="1"/>
  <c r="DJ67" i="1"/>
  <c r="DJ66" i="1"/>
  <c r="DJ65" i="1"/>
  <c r="DJ64" i="1"/>
  <c r="DJ63" i="1"/>
  <c r="DJ62" i="1"/>
  <c r="DJ61" i="1"/>
  <c r="DJ60" i="1"/>
  <c r="DJ58" i="1"/>
  <c r="DJ57" i="1"/>
  <c r="DJ56" i="1"/>
  <c r="DJ55" i="1"/>
  <c r="DJ54" i="1"/>
  <c r="DJ53" i="1"/>
  <c r="DJ52" i="1"/>
  <c r="DJ51" i="1"/>
  <c r="DJ50" i="1"/>
  <c r="DJ49" i="1"/>
  <c r="DJ48" i="1"/>
  <c r="DJ47" i="1"/>
  <c r="DJ46" i="1"/>
  <c r="DJ45" i="1"/>
  <c r="DJ44" i="1"/>
  <c r="DJ43" i="1"/>
  <c r="DJ42" i="1"/>
  <c r="DJ41" i="1"/>
  <c r="DJ40" i="1"/>
  <c r="DJ39" i="1"/>
  <c r="DJ38" i="1"/>
  <c r="DJ37" i="1"/>
  <c r="DJ36" i="1"/>
  <c r="DJ35" i="1"/>
  <c r="DJ34" i="1"/>
  <c r="DJ33" i="1"/>
  <c r="DJ32" i="1"/>
  <c r="DJ31" i="1"/>
  <c r="DJ30" i="1"/>
  <c r="DJ29" i="1"/>
  <c r="DJ28" i="1"/>
  <c r="DJ27" i="1"/>
  <c r="DJ26" i="1"/>
  <c r="DJ25" i="1"/>
  <c r="DJ24" i="1"/>
  <c r="DJ23" i="1"/>
  <c r="DJ22" i="1"/>
  <c r="DJ21" i="1"/>
  <c r="DJ20" i="1"/>
  <c r="DJ19" i="1"/>
  <c r="DJ18" i="1"/>
  <c r="DJ17" i="1"/>
  <c r="DJ16" i="1"/>
  <c r="DJ15" i="1"/>
  <c r="DJ13" i="1"/>
  <c r="DI266" i="1"/>
  <c r="DI265" i="1"/>
  <c r="DI264" i="1"/>
  <c r="DI263" i="1"/>
  <c r="DI261" i="1"/>
  <c r="DI259" i="1"/>
  <c r="DI256" i="1"/>
  <c r="DI255" i="1"/>
  <c r="DI254" i="1"/>
  <c r="DI252" i="1"/>
  <c r="DI248" i="1"/>
  <c r="DI247" i="1"/>
  <c r="DI246" i="1"/>
  <c r="DI245" i="1"/>
  <c r="DI243" i="1"/>
  <c r="DI241" i="1"/>
  <c r="DI239" i="1"/>
  <c r="DI238" i="1"/>
  <c r="DI237" i="1"/>
  <c r="DI236" i="1"/>
  <c r="DI234" i="1"/>
  <c r="DI232" i="1"/>
  <c r="DI230" i="1"/>
  <c r="DI229" i="1"/>
  <c r="DI228" i="1"/>
  <c r="DI227" i="1"/>
  <c r="DI226" i="1"/>
  <c r="DI225" i="1"/>
  <c r="DI224" i="1"/>
  <c r="DI223" i="1"/>
  <c r="DI222" i="1"/>
  <c r="DI221" i="1"/>
  <c r="DI220" i="1"/>
  <c r="DI219" i="1"/>
  <c r="DI218" i="1"/>
  <c r="DI216" i="1"/>
  <c r="DI215" i="1"/>
  <c r="DI214" i="1"/>
  <c r="DI213" i="1"/>
  <c r="DI211" i="1"/>
  <c r="DI209" i="1"/>
  <c r="DI208" i="1"/>
  <c r="DI207" i="1"/>
  <c r="DI206" i="1"/>
  <c r="DI205" i="1"/>
  <c r="DI204" i="1"/>
  <c r="DI202" i="1"/>
  <c r="DI200" i="1"/>
  <c r="DI198" i="1"/>
  <c r="DI196" i="1"/>
  <c r="DI184" i="1"/>
  <c r="DI183" i="1"/>
  <c r="DI182" i="1"/>
  <c r="DI181" i="1"/>
  <c r="DI180" i="1"/>
  <c r="DI179" i="1"/>
  <c r="DI178" i="1"/>
  <c r="DI177" i="1"/>
  <c r="DI176" i="1"/>
  <c r="DI175" i="1"/>
  <c r="DI174" i="1"/>
  <c r="DI173" i="1"/>
  <c r="DI172" i="1"/>
  <c r="DI171" i="1"/>
  <c r="DI170" i="1"/>
  <c r="DI169" i="1"/>
  <c r="DI168" i="1"/>
  <c r="DI167" i="1"/>
  <c r="DI166" i="1"/>
  <c r="DI165" i="1"/>
  <c r="DI164" i="1"/>
  <c r="DI163" i="1"/>
  <c r="DI162" i="1"/>
  <c r="DI161" i="1"/>
  <c r="DI160" i="1"/>
  <c r="DI159" i="1"/>
  <c r="DI158" i="1"/>
  <c r="DI157" i="1"/>
  <c r="DI156" i="1"/>
  <c r="DI155" i="1"/>
  <c r="DI154" i="1"/>
  <c r="DI153" i="1"/>
  <c r="DI152" i="1"/>
  <c r="DI151" i="1"/>
  <c r="DI150" i="1"/>
  <c r="DI149" i="1"/>
  <c r="DI148" i="1"/>
  <c r="DI147" i="1"/>
  <c r="DI146" i="1"/>
  <c r="DI145" i="1"/>
  <c r="DI144" i="1"/>
  <c r="DI143" i="1"/>
  <c r="DI142" i="1"/>
  <c r="DI141" i="1"/>
  <c r="DI140" i="1"/>
  <c r="DI139" i="1"/>
  <c r="DI138" i="1"/>
  <c r="DI137" i="1"/>
  <c r="DI136" i="1"/>
  <c r="DI135" i="1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I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I109" i="1"/>
  <c r="DI108" i="1"/>
  <c r="DI107" i="1"/>
  <c r="DI106" i="1"/>
  <c r="DI105" i="1"/>
  <c r="DI104" i="1"/>
  <c r="DI103" i="1"/>
  <c r="DI102" i="1"/>
  <c r="DI101" i="1"/>
  <c r="DI100" i="1"/>
  <c r="DI99" i="1"/>
  <c r="DI97" i="1"/>
  <c r="DI96" i="1"/>
  <c r="DI94" i="1"/>
  <c r="DI93" i="1"/>
  <c r="DI92" i="1"/>
  <c r="DI91" i="1"/>
  <c r="DI90" i="1"/>
  <c r="DI89" i="1"/>
  <c r="DI88" i="1"/>
  <c r="DI87" i="1"/>
  <c r="DI86" i="1"/>
  <c r="DI85" i="1"/>
  <c r="DI84" i="1"/>
  <c r="DI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I70" i="1"/>
  <c r="DI69" i="1"/>
  <c r="DI68" i="1"/>
  <c r="DI67" i="1"/>
  <c r="DI66" i="1"/>
  <c r="DI65" i="1"/>
  <c r="DI64" i="1"/>
  <c r="DI63" i="1"/>
  <c r="DI62" i="1"/>
  <c r="DI61" i="1"/>
  <c r="DI60" i="1"/>
  <c r="DI58" i="1"/>
  <c r="DI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I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5" i="1"/>
  <c r="DI13" i="1"/>
  <c r="DH264" i="1"/>
  <c r="DH259" i="1"/>
  <c r="DH255" i="1"/>
  <c r="DH252" i="1"/>
  <c r="DH246" i="1"/>
  <c r="DH241" i="1"/>
  <c r="DH237" i="1"/>
  <c r="DH232" i="1"/>
  <c r="DH227" i="1"/>
  <c r="DH223" i="1"/>
  <c r="DH218" i="1"/>
  <c r="DH213" i="1"/>
  <c r="DH205" i="1"/>
  <c r="DH196" i="1"/>
  <c r="DH222" i="1" l="1"/>
  <c r="DH211" i="1"/>
  <c r="DH289" i="1"/>
  <c r="DH288" i="1"/>
  <c r="DH287" i="1"/>
  <c r="DH286" i="1"/>
  <c r="DH285" i="1"/>
  <c r="DH284" i="1"/>
  <c r="DH283" i="1"/>
  <c r="DH282" i="1"/>
  <c r="DH281" i="1"/>
  <c r="DH280" i="1"/>
  <c r="DH279" i="1"/>
  <c r="DH275" i="1"/>
  <c r="DH273" i="1"/>
  <c r="DH183" i="1"/>
  <c r="DK183" i="1" s="1"/>
  <c r="DH181" i="1"/>
  <c r="DK181" i="1" s="1"/>
  <c r="DH146" i="1"/>
  <c r="DK146" i="1" s="1"/>
  <c r="DH102" i="1"/>
  <c r="DK102" i="1" s="1"/>
  <c r="DH99" i="1"/>
  <c r="DK99" i="1" s="1"/>
  <c r="DH96" i="1"/>
  <c r="DK96" i="1" s="1"/>
  <c r="DH60" i="1"/>
  <c r="DK60" i="1" s="1"/>
  <c r="DH15" i="1"/>
  <c r="DK15" i="1" s="1"/>
  <c r="DH101" i="1" l="1"/>
  <c r="DK101" i="1" s="1"/>
  <c r="DH192" i="1"/>
  <c r="DH13" i="1"/>
  <c r="DK13" i="1" s="1"/>
  <c r="DH190" i="1"/>
  <c r="DH290" i="1"/>
  <c r="DG289" i="1"/>
  <c r="DG288" i="1"/>
  <c r="DG287" i="1"/>
  <c r="DG286" i="1"/>
  <c r="DG285" i="1"/>
  <c r="DG284" i="1"/>
  <c r="DG283" i="1"/>
  <c r="DG282" i="1"/>
  <c r="DG281" i="1"/>
  <c r="DG280" i="1"/>
  <c r="DG279" i="1"/>
  <c r="DG264" i="1"/>
  <c r="DK264" i="1" s="1"/>
  <c r="DG259" i="1"/>
  <c r="DK259" i="1" s="1"/>
  <c r="DG255" i="1"/>
  <c r="DK255" i="1" s="1"/>
  <c r="DG252" i="1"/>
  <c r="DK252" i="1" s="1"/>
  <c r="DG246" i="1"/>
  <c r="DK246" i="1" s="1"/>
  <c r="DG241" i="1"/>
  <c r="DK241" i="1" s="1"/>
  <c r="DG237" i="1"/>
  <c r="DK237" i="1" s="1"/>
  <c r="DG232" i="1"/>
  <c r="DK232" i="1" s="1"/>
  <c r="DG227" i="1"/>
  <c r="DK227" i="1" s="1"/>
  <c r="DG223" i="1"/>
  <c r="DK223" i="1" s="1"/>
  <c r="DG218" i="1"/>
  <c r="DK218" i="1" s="1"/>
  <c r="DG213" i="1"/>
  <c r="DG205" i="1"/>
  <c r="DK205" i="1" s="1"/>
  <c r="DG196" i="1"/>
  <c r="DK196" i="1" s="1"/>
  <c r="DG183" i="1"/>
  <c r="DG181" i="1"/>
  <c r="DG146" i="1"/>
  <c r="DG102" i="1"/>
  <c r="DG15" i="1"/>
  <c r="DG60" i="1"/>
  <c r="DG99" i="1"/>
  <c r="DG96" i="1"/>
  <c r="DG275" i="1" l="1"/>
  <c r="DG222" i="1"/>
  <c r="DK222" i="1" s="1"/>
  <c r="DG211" i="1"/>
  <c r="DK211" i="1" s="1"/>
  <c r="DK213" i="1"/>
  <c r="DG273" i="1"/>
  <c r="DG192" i="1"/>
  <c r="DG101" i="1"/>
  <c r="DG190" i="1"/>
  <c r="DG290" i="1"/>
  <c r="DG13" i="1"/>
  <c r="DF289" i="1"/>
  <c r="DF288" i="1"/>
  <c r="DF287" i="1"/>
  <c r="DF286" i="1"/>
  <c r="DF285" i="1"/>
  <c r="DF284" i="1"/>
  <c r="DF283" i="1"/>
  <c r="DF282" i="1"/>
  <c r="DF281" i="1"/>
  <c r="DF280" i="1"/>
  <c r="DF279" i="1"/>
  <c r="DF264" i="1"/>
  <c r="DF259" i="1"/>
  <c r="DF255" i="1"/>
  <c r="DF252" i="1"/>
  <c r="DF246" i="1"/>
  <c r="DF241" i="1"/>
  <c r="DF237" i="1"/>
  <c r="DF232" i="1"/>
  <c r="DF227" i="1"/>
  <c r="DF223" i="1"/>
  <c r="DF218" i="1"/>
  <c r="DF213" i="1"/>
  <c r="DF205" i="1"/>
  <c r="DF196" i="1"/>
  <c r="DF183" i="1"/>
  <c r="DF181" i="1"/>
  <c r="DF146" i="1"/>
  <c r="DF102" i="1"/>
  <c r="DF99" i="1"/>
  <c r="DF96" i="1"/>
  <c r="DF60" i="1"/>
  <c r="DF15" i="1"/>
  <c r="DF222" i="1" l="1"/>
  <c r="DF275" i="1"/>
  <c r="DF273" i="1"/>
  <c r="DF211" i="1"/>
  <c r="DG292" i="1"/>
  <c r="DF192" i="1"/>
  <c r="DF101" i="1"/>
  <c r="DF190" i="1"/>
  <c r="DF13" i="1"/>
  <c r="DF290" i="1"/>
  <c r="DF292" i="1" s="1"/>
  <c r="DL141" i="1"/>
  <c r="DL126" i="1"/>
  <c r="DL116" i="1"/>
  <c r="DL108" i="1"/>
  <c r="DL93" i="1"/>
  <c r="DL54" i="1"/>
  <c r="DL39" i="1"/>
  <c r="DL29" i="1"/>
  <c r="DL21" i="1"/>
  <c r="DB259" i="1" l="1"/>
  <c r="DE263" i="1" l="1"/>
  <c r="DE261" i="1"/>
  <c r="DE289" i="1" l="1"/>
  <c r="DE288" i="1"/>
  <c r="DE287" i="1"/>
  <c r="DE286" i="1"/>
  <c r="DE285" i="1"/>
  <c r="DE284" i="1"/>
  <c r="DE283" i="1"/>
  <c r="DE282" i="1"/>
  <c r="DE281" i="1"/>
  <c r="DE280" i="1"/>
  <c r="DE279" i="1"/>
  <c r="DE264" i="1"/>
  <c r="DE259" i="1"/>
  <c r="DE255" i="1"/>
  <c r="DE252" i="1"/>
  <c r="DE246" i="1"/>
  <c r="DE241" i="1"/>
  <c r="DE237" i="1"/>
  <c r="DE232" i="1"/>
  <c r="DE227" i="1"/>
  <c r="DE223" i="1"/>
  <c r="DE218" i="1"/>
  <c r="DE213" i="1"/>
  <c r="DE205" i="1"/>
  <c r="DE196" i="1"/>
  <c r="DE183" i="1"/>
  <c r="DE181" i="1"/>
  <c r="DE146" i="1"/>
  <c r="DE102" i="1"/>
  <c r="DE99" i="1"/>
  <c r="DE96" i="1"/>
  <c r="DE60" i="1"/>
  <c r="DE15" i="1"/>
  <c r="DE192" i="1" l="1"/>
  <c r="DE273" i="1"/>
  <c r="DE222" i="1"/>
  <c r="DE275" i="1"/>
  <c r="DE211" i="1"/>
  <c r="DE101" i="1"/>
  <c r="DE190" i="1"/>
  <c r="DE13" i="1"/>
  <c r="DE290" i="1"/>
  <c r="DB255" i="1"/>
  <c r="DE292" i="1" l="1"/>
  <c r="BN254" i="1"/>
  <c r="CA254" i="1"/>
  <c r="CN254" i="1"/>
  <c r="DD263" i="1" l="1"/>
  <c r="DD261" i="1"/>
  <c r="DD279" i="1" l="1"/>
  <c r="DD280" i="1"/>
  <c r="DD281" i="1"/>
  <c r="DD282" i="1"/>
  <c r="DD283" i="1"/>
  <c r="DD284" i="1"/>
  <c r="DD285" i="1"/>
  <c r="DD286" i="1"/>
  <c r="DD287" i="1"/>
  <c r="DD288" i="1"/>
  <c r="DD289" i="1"/>
  <c r="DD290" i="1"/>
  <c r="DD15" i="1"/>
  <c r="DD60" i="1"/>
  <c r="DD96" i="1"/>
  <c r="DD99" i="1"/>
  <c r="DD264" i="1"/>
  <c r="DD259" i="1"/>
  <c r="DD255" i="1"/>
  <c r="DD252" i="1"/>
  <c r="DD246" i="1"/>
  <c r="DD241" i="1"/>
  <c r="DD237" i="1"/>
  <c r="DD232" i="1"/>
  <c r="DD227" i="1"/>
  <c r="DD223" i="1"/>
  <c r="DD222" i="1" s="1"/>
  <c r="DD218" i="1"/>
  <c r="DD213" i="1"/>
  <c r="DD205" i="1"/>
  <c r="DD196" i="1"/>
  <c r="DD146" i="1"/>
  <c r="DD181" i="1"/>
  <c r="DD102" i="1"/>
  <c r="DD183" i="1"/>
  <c r="DL261" i="1"/>
  <c r="DL239" i="1"/>
  <c r="DL238" i="1"/>
  <c r="DL234" i="1"/>
  <c r="DL229" i="1"/>
  <c r="DL225" i="1"/>
  <c r="DL224" i="1"/>
  <c r="DL215" i="1"/>
  <c r="DL208" i="1"/>
  <c r="DL207" i="1"/>
  <c r="DL254" i="1"/>
  <c r="DA209" i="1"/>
  <c r="DA208" i="1"/>
  <c r="DA207" i="1"/>
  <c r="DA206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4" i="1"/>
  <c r="DA203" i="1"/>
  <c r="DA202" i="1"/>
  <c r="DA201" i="1"/>
  <c r="DA200" i="1"/>
  <c r="DA199" i="1"/>
  <c r="DA198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230" i="1"/>
  <c r="DA229" i="1"/>
  <c r="DA228" i="1"/>
  <c r="CO227" i="1"/>
  <c r="CP227" i="1"/>
  <c r="CP275" i="1" s="1"/>
  <c r="CQ227" i="1"/>
  <c r="CR227" i="1"/>
  <c r="CS227" i="1"/>
  <c r="CS275" i="1" s="1"/>
  <c r="CT227" i="1"/>
  <c r="CU227" i="1"/>
  <c r="CV227" i="1"/>
  <c r="CW227" i="1"/>
  <c r="CX227" i="1"/>
  <c r="CY227" i="1"/>
  <c r="CZ227" i="1"/>
  <c r="DA226" i="1"/>
  <c r="DA225" i="1"/>
  <c r="DA224" i="1"/>
  <c r="CO223" i="1"/>
  <c r="CP223" i="1"/>
  <c r="CQ223" i="1"/>
  <c r="CR223" i="1"/>
  <c r="CS223" i="1"/>
  <c r="CT223" i="1"/>
  <c r="CT222" i="1" s="1"/>
  <c r="CU223" i="1"/>
  <c r="CV223" i="1"/>
  <c r="CW223" i="1"/>
  <c r="CX223" i="1"/>
  <c r="CY223" i="1"/>
  <c r="CZ223" i="1"/>
  <c r="DA221" i="1"/>
  <c r="DA220" i="1"/>
  <c r="DA219" i="1"/>
  <c r="CO218" i="1"/>
  <c r="CP218" i="1"/>
  <c r="CQ218" i="1"/>
  <c r="CR218" i="1"/>
  <c r="CS218" i="1"/>
  <c r="CT218" i="1"/>
  <c r="CT275" i="1" s="1"/>
  <c r="CU218" i="1"/>
  <c r="CU275" i="1" s="1"/>
  <c r="CV218" i="1"/>
  <c r="CW218" i="1"/>
  <c r="CX218" i="1"/>
  <c r="CX211" i="1" s="1"/>
  <c r="CY218" i="1"/>
  <c r="CZ218" i="1"/>
  <c r="DA216" i="1"/>
  <c r="DA215" i="1"/>
  <c r="DA214" i="1"/>
  <c r="CO213" i="1"/>
  <c r="CP213" i="1"/>
  <c r="CQ213" i="1"/>
  <c r="CR213" i="1"/>
  <c r="CS213" i="1"/>
  <c r="CS211" i="1" s="1"/>
  <c r="CT213" i="1"/>
  <c r="CU213" i="1"/>
  <c r="CV213" i="1"/>
  <c r="CW213" i="1"/>
  <c r="CX213" i="1"/>
  <c r="CY213" i="1"/>
  <c r="CZ213" i="1"/>
  <c r="DA212" i="1"/>
  <c r="DA239" i="1"/>
  <c r="DA238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6" i="1"/>
  <c r="DA235" i="1"/>
  <c r="DA234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48" i="1"/>
  <c r="DA247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5" i="1"/>
  <c r="DA244" i="1"/>
  <c r="DA243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56" i="1"/>
  <c r="CO255" i="1"/>
  <c r="CP255" i="1"/>
  <c r="CQ255" i="1"/>
  <c r="CR255" i="1"/>
  <c r="CS255" i="1"/>
  <c r="CT255" i="1"/>
  <c r="CU255" i="1"/>
  <c r="CV255" i="1"/>
  <c r="CW255" i="1"/>
  <c r="CX255" i="1"/>
  <c r="CY255" i="1"/>
  <c r="CZ255" i="1"/>
  <c r="DA254" i="1"/>
  <c r="CO252" i="1"/>
  <c r="CP252" i="1"/>
  <c r="CQ252" i="1"/>
  <c r="CR252" i="1"/>
  <c r="CS252" i="1"/>
  <c r="CT252" i="1"/>
  <c r="CU252" i="1"/>
  <c r="CV252" i="1"/>
  <c r="CW252" i="1"/>
  <c r="CX252" i="1"/>
  <c r="CY252" i="1"/>
  <c r="CZ252" i="1"/>
  <c r="DA266" i="1"/>
  <c r="DA265" i="1"/>
  <c r="DA264" i="1"/>
  <c r="DA263" i="1"/>
  <c r="DA261" i="1"/>
  <c r="CO259" i="1"/>
  <c r="CP259" i="1"/>
  <c r="CQ259" i="1"/>
  <c r="CR259" i="1"/>
  <c r="CS259" i="1"/>
  <c r="CT259" i="1"/>
  <c r="CU259" i="1"/>
  <c r="CV259" i="1"/>
  <c r="CW259" i="1"/>
  <c r="CX259" i="1"/>
  <c r="CY259" i="1"/>
  <c r="CZ259" i="1"/>
  <c r="CO15" i="1"/>
  <c r="CO60" i="1"/>
  <c r="CO96" i="1"/>
  <c r="CO99" i="1"/>
  <c r="CP15" i="1"/>
  <c r="CP60" i="1"/>
  <c r="CP96" i="1"/>
  <c r="CP99" i="1"/>
  <c r="CQ15" i="1"/>
  <c r="CQ60" i="1"/>
  <c r="CQ96" i="1"/>
  <c r="CQ13" i="1" s="1"/>
  <c r="CQ292" i="1" s="1"/>
  <c r="CQ99" i="1"/>
  <c r="CR15" i="1"/>
  <c r="CR60" i="1"/>
  <c r="CR96" i="1"/>
  <c r="CR99" i="1"/>
  <c r="CS15" i="1"/>
  <c r="CS60" i="1"/>
  <c r="CS96" i="1"/>
  <c r="CS99" i="1"/>
  <c r="CT15" i="1"/>
  <c r="CT13" i="1" s="1"/>
  <c r="CT292" i="1" s="1"/>
  <c r="CT60" i="1"/>
  <c r="CT96" i="1"/>
  <c r="CT99" i="1"/>
  <c r="CU15" i="1"/>
  <c r="CU60" i="1"/>
  <c r="CU96" i="1"/>
  <c r="CU99" i="1"/>
  <c r="CV15" i="1"/>
  <c r="CV190" i="1" s="1"/>
  <c r="CV60" i="1"/>
  <c r="CV96" i="1"/>
  <c r="CV99" i="1"/>
  <c r="CW15" i="1"/>
  <c r="CW60" i="1"/>
  <c r="CW96" i="1"/>
  <c r="CW99" i="1"/>
  <c r="CX15" i="1"/>
  <c r="CX60" i="1"/>
  <c r="CX96" i="1"/>
  <c r="CX99" i="1"/>
  <c r="CY15" i="1"/>
  <c r="CY60" i="1"/>
  <c r="CY96" i="1"/>
  <c r="CY99" i="1"/>
  <c r="CZ15" i="1"/>
  <c r="CZ60" i="1"/>
  <c r="CZ96" i="1"/>
  <c r="CZ99" i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CO102" i="1"/>
  <c r="CP102" i="1"/>
  <c r="CQ102" i="1"/>
  <c r="CR102" i="1"/>
  <c r="CS102" i="1"/>
  <c r="CT102" i="1"/>
  <c r="CU102" i="1"/>
  <c r="CV102" i="1"/>
  <c r="CW102" i="1"/>
  <c r="CW190" i="1" s="1"/>
  <c r="CX102" i="1"/>
  <c r="CY102" i="1"/>
  <c r="CZ102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4" i="1"/>
  <c r="DA18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0" i="1"/>
  <c r="DA97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L178" i="1"/>
  <c r="DL180" i="1"/>
  <c r="DL176" i="1"/>
  <c r="DL175" i="1"/>
  <c r="DL174" i="1"/>
  <c r="DL173" i="1"/>
  <c r="DL143" i="1"/>
  <c r="DL136" i="1"/>
  <c r="DL135" i="1"/>
  <c r="DL134" i="1"/>
  <c r="DL133" i="1"/>
  <c r="DL92" i="1"/>
  <c r="DL91" i="1"/>
  <c r="DL90" i="1"/>
  <c r="DL89" i="1"/>
  <c r="DL88" i="1"/>
  <c r="DL49" i="1"/>
  <c r="DL48" i="1"/>
  <c r="DL47" i="1"/>
  <c r="DC263" i="1"/>
  <c r="DC261" i="1"/>
  <c r="DC223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02" i="1"/>
  <c r="DC146" i="1"/>
  <c r="DB102" i="1"/>
  <c r="DB146" i="1"/>
  <c r="DB181" i="1"/>
  <c r="DB183" i="1"/>
  <c r="DC255" i="1"/>
  <c r="DC246" i="1"/>
  <c r="DB246" i="1"/>
  <c r="DC241" i="1"/>
  <c r="DB241" i="1"/>
  <c r="DB232" i="1"/>
  <c r="DC232" i="1"/>
  <c r="DB223" i="1"/>
  <c r="DB227" i="1"/>
  <c r="DC227" i="1"/>
  <c r="DB213" i="1"/>
  <c r="DC213" i="1"/>
  <c r="DB205" i="1"/>
  <c r="DC205" i="1"/>
  <c r="DB99" i="1"/>
  <c r="DC99" i="1"/>
  <c r="DB96" i="1"/>
  <c r="DC96" i="1"/>
  <c r="DB60" i="1"/>
  <c r="CB259" i="1"/>
  <c r="CC259" i="1"/>
  <c r="CB255" i="1"/>
  <c r="CC255" i="1"/>
  <c r="CB252" i="1"/>
  <c r="CC252" i="1"/>
  <c r="CB246" i="1"/>
  <c r="CC246" i="1"/>
  <c r="CB241" i="1"/>
  <c r="CC241" i="1"/>
  <c r="CB237" i="1"/>
  <c r="CC237" i="1"/>
  <c r="CB232" i="1"/>
  <c r="CC232" i="1"/>
  <c r="CB227" i="1"/>
  <c r="CC227" i="1"/>
  <c r="CB223" i="1"/>
  <c r="CC223" i="1"/>
  <c r="CB218" i="1"/>
  <c r="CC218" i="1"/>
  <c r="CB213" i="1"/>
  <c r="CC213" i="1"/>
  <c r="CB205" i="1"/>
  <c r="CC205" i="1"/>
  <c r="CB196" i="1"/>
  <c r="CC196" i="1"/>
  <c r="DC218" i="1"/>
  <c r="DC264" i="1"/>
  <c r="DC259" i="1"/>
  <c r="DC252" i="1"/>
  <c r="DB252" i="1"/>
  <c r="DC237" i="1"/>
  <c r="DB237" i="1"/>
  <c r="DB218" i="1"/>
  <c r="DC196" i="1"/>
  <c r="DB196" i="1"/>
  <c r="DC183" i="1"/>
  <c r="DC15" i="1"/>
  <c r="DC181" i="1"/>
  <c r="CB146" i="1"/>
  <c r="CC146" i="1"/>
  <c r="CC192" i="1" s="1"/>
  <c r="CB102" i="1"/>
  <c r="CC102" i="1"/>
  <c r="CC190" i="1" s="1"/>
  <c r="CB60" i="1"/>
  <c r="CC60" i="1"/>
  <c r="CB15" i="1"/>
  <c r="CC15" i="1"/>
  <c r="DB15" i="1"/>
  <c r="CN122" i="1"/>
  <c r="CN35" i="1"/>
  <c r="CN110" i="1"/>
  <c r="CN23" i="1"/>
  <c r="DC290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L137" i="1"/>
  <c r="DL177" i="1"/>
  <c r="DL37" i="1"/>
  <c r="DL124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CZ263" i="1"/>
  <c r="CZ261" i="1"/>
  <c r="CZ100" i="1"/>
  <c r="CZ264" i="1"/>
  <c r="CZ290" i="1"/>
  <c r="CY263" i="1"/>
  <c r="CY261" i="1"/>
  <c r="DL45" i="1"/>
  <c r="CY100" i="1"/>
  <c r="CY264" i="1"/>
  <c r="CX264" i="1"/>
  <c r="CY190" i="1"/>
  <c r="CX263" i="1"/>
  <c r="CX261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DL132" i="1"/>
  <c r="DL86" i="1"/>
  <c r="CW263" i="1"/>
  <c r="CW261" i="1"/>
  <c r="CW100" i="1"/>
  <c r="CA32" i="1"/>
  <c r="CA119" i="1"/>
  <c r="CW264" i="1"/>
  <c r="CW275" i="1"/>
  <c r="CW290" i="1"/>
  <c r="CV261" i="1"/>
  <c r="CV263" i="1"/>
  <c r="CV264" i="1"/>
  <c r="CV290" i="1"/>
  <c r="DL123" i="1"/>
  <c r="DL36" i="1"/>
  <c r="CU263" i="1"/>
  <c r="CU261" i="1"/>
  <c r="CU264" i="1"/>
  <c r="CU290" i="1"/>
  <c r="DL184" i="1"/>
  <c r="DL172" i="1"/>
  <c r="DL171" i="1"/>
  <c r="DL162" i="1"/>
  <c r="DL131" i="1"/>
  <c r="DL130" i="1"/>
  <c r="DL85" i="1"/>
  <c r="DL84" i="1"/>
  <c r="DL78" i="1"/>
  <c r="DL76" i="1"/>
  <c r="DL44" i="1"/>
  <c r="DL51" i="1"/>
  <c r="DL43" i="1"/>
  <c r="DL164" i="1"/>
  <c r="DL100" i="1"/>
  <c r="CT263" i="1"/>
  <c r="CT261" i="1"/>
  <c r="CT100" i="1"/>
  <c r="DL170" i="1"/>
  <c r="CT264" i="1"/>
  <c r="CT290" i="1"/>
  <c r="CS263" i="1"/>
  <c r="CS261" i="1"/>
  <c r="CS264" i="1"/>
  <c r="CS290" i="1"/>
  <c r="CR263" i="1"/>
  <c r="CR261" i="1"/>
  <c r="CA116" i="1"/>
  <c r="BN116" i="1"/>
  <c r="AC116" i="1"/>
  <c r="P116" i="1"/>
  <c r="CA29" i="1"/>
  <c r="BN29" i="1"/>
  <c r="P29" i="1"/>
  <c r="CR264" i="1"/>
  <c r="CR290" i="1"/>
  <c r="DL167" i="1"/>
  <c r="DL118" i="1"/>
  <c r="DL81" i="1"/>
  <c r="DL58" i="1"/>
  <c r="DL31" i="1"/>
  <c r="CQ263" i="1"/>
  <c r="CQ261" i="1"/>
  <c r="CQ264" i="1"/>
  <c r="CQ290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O290" i="1"/>
  <c r="DL145" i="1"/>
  <c r="DL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L157" i="1"/>
  <c r="DL156" i="1"/>
  <c r="DL155" i="1"/>
  <c r="DL142" i="1"/>
  <c r="DL114" i="1"/>
  <c r="DL113" i="1"/>
  <c r="DL112" i="1"/>
  <c r="DL94" i="1"/>
  <c r="DL71" i="1"/>
  <c r="DL70" i="1"/>
  <c r="DL69" i="1"/>
  <c r="DL55" i="1"/>
  <c r="DL27" i="1"/>
  <c r="DL26" i="1"/>
  <c r="DL25" i="1"/>
  <c r="CA290" i="1"/>
  <c r="AP264" i="1"/>
  <c r="BO264" i="1"/>
  <c r="CM264" i="1"/>
  <c r="CM259" i="1"/>
  <c r="CM255" i="1"/>
  <c r="CM252" i="1"/>
  <c r="CM246" i="1"/>
  <c r="CM241" i="1"/>
  <c r="CM237" i="1"/>
  <c r="CM232" i="1"/>
  <c r="CM227" i="1"/>
  <c r="CM223" i="1"/>
  <c r="CM222" i="1" s="1"/>
  <c r="CM218" i="1"/>
  <c r="CM213" i="1"/>
  <c r="CM205" i="1"/>
  <c r="CM196" i="1"/>
  <c r="CM183" i="1"/>
  <c r="CM181" i="1"/>
  <c r="CM146" i="1"/>
  <c r="CM102" i="1"/>
  <c r="CM99" i="1"/>
  <c r="CM96" i="1"/>
  <c r="CM60" i="1"/>
  <c r="CM15" i="1"/>
  <c r="CM290" i="1"/>
  <c r="DL266" i="1"/>
  <c r="BN266" i="1"/>
  <c r="BN263" i="1"/>
  <c r="AC263" i="1"/>
  <c r="AC261" i="1"/>
  <c r="P263" i="1"/>
  <c r="P261" i="1"/>
  <c r="DL263" i="1"/>
  <c r="CL259" i="1"/>
  <c r="CK259" i="1"/>
  <c r="CJ259" i="1"/>
  <c r="CI259" i="1"/>
  <c r="CH259" i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A264" i="1"/>
  <c r="AC259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L265" i="1"/>
  <c r="CL255" i="1"/>
  <c r="CL252" i="1"/>
  <c r="CL246" i="1"/>
  <c r="CL241" i="1"/>
  <c r="CL237" i="1"/>
  <c r="CL232" i="1"/>
  <c r="CL227" i="1"/>
  <c r="CL223" i="1"/>
  <c r="CL218" i="1"/>
  <c r="CL213" i="1"/>
  <c r="CL205" i="1"/>
  <c r="CL196" i="1"/>
  <c r="CL183" i="1"/>
  <c r="CL181" i="1"/>
  <c r="CL146" i="1"/>
  <c r="CL102" i="1"/>
  <c r="CL99" i="1"/>
  <c r="CL96" i="1"/>
  <c r="CL60" i="1"/>
  <c r="CL192" i="1" s="1"/>
  <c r="CL15" i="1"/>
  <c r="DL264" i="1"/>
  <c r="CL290" i="1"/>
  <c r="DL169" i="1"/>
  <c r="DL168" i="1"/>
  <c r="DL154" i="1"/>
  <c r="DL129" i="1"/>
  <c r="DL128" i="1"/>
  <c r="DL127" i="1"/>
  <c r="DL111" i="1"/>
  <c r="DL82" i="1"/>
  <c r="DL42" i="1"/>
  <c r="DL41" i="1"/>
  <c r="DL40" i="1"/>
  <c r="DL24" i="1"/>
  <c r="DL68" i="1"/>
  <c r="DL72" i="1"/>
  <c r="DL83" i="1"/>
  <c r="CJ183" i="1"/>
  <c r="CI183" i="1"/>
  <c r="CH183" i="1"/>
  <c r="CG183" i="1"/>
  <c r="CF183" i="1"/>
  <c r="CE183" i="1"/>
  <c r="CD183" i="1"/>
  <c r="CC183" i="1"/>
  <c r="CB183" i="1"/>
  <c r="CK183" i="1"/>
  <c r="CK181" i="1"/>
  <c r="CJ181" i="1"/>
  <c r="CI181" i="1"/>
  <c r="CH181" i="1"/>
  <c r="CG181" i="1"/>
  <c r="CF181" i="1"/>
  <c r="CE181" i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K255" i="1"/>
  <c r="CK252" i="1"/>
  <c r="CK246" i="1"/>
  <c r="CK241" i="1"/>
  <c r="CK237" i="1"/>
  <c r="CK232" i="1"/>
  <c r="CK227" i="1"/>
  <c r="CK223" i="1"/>
  <c r="CK218" i="1"/>
  <c r="CK213" i="1"/>
  <c r="CK211" i="1" s="1"/>
  <c r="CK205" i="1"/>
  <c r="CK196" i="1"/>
  <c r="CK146" i="1"/>
  <c r="CK102" i="1"/>
  <c r="CK60" i="1"/>
  <c r="CK15" i="1"/>
  <c r="CK290" i="1"/>
  <c r="BN132" i="1"/>
  <c r="BN45" i="1"/>
  <c r="CJ271" i="1"/>
  <c r="CJ188" i="1"/>
  <c r="CJ255" i="1"/>
  <c r="CJ252" i="1"/>
  <c r="CJ246" i="1"/>
  <c r="CJ241" i="1"/>
  <c r="CJ237" i="1"/>
  <c r="CJ232" i="1"/>
  <c r="CJ227" i="1"/>
  <c r="CJ223" i="1"/>
  <c r="CJ218" i="1"/>
  <c r="CJ213" i="1"/>
  <c r="CJ205" i="1"/>
  <c r="CJ196" i="1"/>
  <c r="CJ146" i="1"/>
  <c r="CJ102" i="1"/>
  <c r="CJ60" i="1"/>
  <c r="CJ15" i="1"/>
  <c r="CJ290" i="1"/>
  <c r="CN256" i="1"/>
  <c r="BN143" i="1"/>
  <c r="BN93" i="1"/>
  <c r="CH56" i="1"/>
  <c r="BN56" i="1"/>
  <c r="BN179" i="1"/>
  <c r="CN56" i="1"/>
  <c r="CI60" i="1"/>
  <c r="CI102" i="1"/>
  <c r="CH271" i="1"/>
  <c r="CH255" i="1"/>
  <c r="CH252" i="1"/>
  <c r="CH246" i="1"/>
  <c r="CH237" i="1"/>
  <c r="CH232" i="1"/>
  <c r="CH227" i="1"/>
  <c r="CH223" i="1"/>
  <c r="CH218" i="1"/>
  <c r="CH211" i="1" s="1"/>
  <c r="CH213" i="1"/>
  <c r="CH205" i="1"/>
  <c r="CH196" i="1"/>
  <c r="CH188" i="1"/>
  <c r="CH146" i="1"/>
  <c r="CH102" i="1"/>
  <c r="CH60" i="1"/>
  <c r="CH15" i="1"/>
  <c r="DL153" i="1"/>
  <c r="CH290" i="1"/>
  <c r="CH241" i="1"/>
  <c r="CI188" i="1"/>
  <c r="CI146" i="1"/>
  <c r="CI271" i="1"/>
  <c r="CG255" i="1"/>
  <c r="CG252" i="1"/>
  <c r="CG246" i="1"/>
  <c r="CG237" i="1"/>
  <c r="CG232" i="1"/>
  <c r="CG227" i="1"/>
  <c r="CN227" i="1" s="1"/>
  <c r="CG223" i="1"/>
  <c r="CG218" i="1"/>
  <c r="CG213" i="1"/>
  <c r="CG205" i="1"/>
  <c r="CG196" i="1"/>
  <c r="CG146" i="1"/>
  <c r="CG102" i="1"/>
  <c r="CG60" i="1"/>
  <c r="CG15" i="1"/>
  <c r="CG241" i="1"/>
  <c r="CG290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46" i="1"/>
  <c r="CI241" i="1"/>
  <c r="CI237" i="1"/>
  <c r="CI232" i="1"/>
  <c r="CI227" i="1"/>
  <c r="CI223" i="1"/>
  <c r="CI222" i="1" s="1"/>
  <c r="CI218" i="1"/>
  <c r="CI275" i="1" s="1"/>
  <c r="CI213" i="1"/>
  <c r="CI211" i="1" s="1"/>
  <c r="CI196" i="1"/>
  <c r="CI205" i="1"/>
  <c r="CI15" i="1"/>
  <c r="DL52" i="1"/>
  <c r="DL57" i="1"/>
  <c r="DL67" i="1"/>
  <c r="DL79" i="1"/>
  <c r="DL139" i="1"/>
  <c r="DL144" i="1"/>
  <c r="DL165" i="1"/>
  <c r="DL140" i="1"/>
  <c r="DL53" i="1"/>
  <c r="DL22" i="1"/>
  <c r="DL109" i="1"/>
  <c r="CF146" i="1"/>
  <c r="DL33" i="1"/>
  <c r="DL120" i="1"/>
  <c r="CF218" i="1"/>
  <c r="CF255" i="1"/>
  <c r="CF252" i="1"/>
  <c r="CF246" i="1"/>
  <c r="CF241" i="1"/>
  <c r="CF237" i="1"/>
  <c r="CF232" i="1"/>
  <c r="CF227" i="1"/>
  <c r="CF223" i="1"/>
  <c r="CF213" i="1"/>
  <c r="CF205" i="1"/>
  <c r="CF196" i="1"/>
  <c r="CF102" i="1"/>
  <c r="CF60" i="1"/>
  <c r="CF15" i="1"/>
  <c r="BN159" i="1"/>
  <c r="BN73" i="1"/>
  <c r="CE100" i="1"/>
  <c r="CN100" i="1"/>
  <c r="CN290" i="1"/>
  <c r="CE99" i="1"/>
  <c r="CE290" i="1"/>
  <c r="CE255" i="1"/>
  <c r="CE252" i="1"/>
  <c r="CE246" i="1"/>
  <c r="CE241" i="1"/>
  <c r="CE237" i="1"/>
  <c r="CE232" i="1"/>
  <c r="CE227" i="1"/>
  <c r="CE223" i="1"/>
  <c r="CE218" i="1"/>
  <c r="CE213" i="1"/>
  <c r="CE205" i="1"/>
  <c r="CE196" i="1"/>
  <c r="CE146" i="1"/>
  <c r="CE102" i="1"/>
  <c r="CE60" i="1"/>
  <c r="CE15" i="1"/>
  <c r="CD255" i="1"/>
  <c r="CD252" i="1"/>
  <c r="CD246" i="1"/>
  <c r="CD241" i="1"/>
  <c r="CD237" i="1"/>
  <c r="CD232" i="1"/>
  <c r="CD227" i="1"/>
  <c r="CD223" i="1"/>
  <c r="CD218" i="1"/>
  <c r="CD213" i="1"/>
  <c r="CD205" i="1"/>
  <c r="CD196" i="1"/>
  <c r="CD146" i="1"/>
  <c r="CD102" i="1"/>
  <c r="CD60" i="1"/>
  <c r="CD15" i="1"/>
  <c r="BN256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BZ15" i="1"/>
  <c r="BY15" i="1"/>
  <c r="BX15" i="1"/>
  <c r="BW15" i="1"/>
  <c r="BV15" i="1"/>
  <c r="BV190" i="1" s="1"/>
  <c r="BU15" i="1"/>
  <c r="BT15" i="1"/>
  <c r="BS15" i="1"/>
  <c r="BR15" i="1"/>
  <c r="BR13" i="1" s="1"/>
  <c r="BR292" i="1" s="1"/>
  <c r="BQ15" i="1"/>
  <c r="BP15" i="1"/>
  <c r="BO15" i="1"/>
  <c r="BM15" i="1"/>
  <c r="BM190" i="1" s="1"/>
  <c r="BL15" i="1"/>
  <c r="BK15" i="1"/>
  <c r="BJ15" i="1"/>
  <c r="BI15" i="1"/>
  <c r="BH15" i="1"/>
  <c r="BG15" i="1"/>
  <c r="BF15" i="1"/>
  <c r="BE15" i="1"/>
  <c r="BE190" i="1" s="1"/>
  <c r="BD15" i="1"/>
  <c r="BC15" i="1"/>
  <c r="BB15" i="1"/>
  <c r="BA15" i="1"/>
  <c r="AZ15" i="1"/>
  <c r="AZ13" i="1" s="1"/>
  <c r="AY15" i="1"/>
  <c r="AX15" i="1"/>
  <c r="AW15" i="1"/>
  <c r="AV15" i="1"/>
  <c r="AU15" i="1"/>
  <c r="AT15" i="1"/>
  <c r="AS15" i="1"/>
  <c r="AR15" i="1"/>
  <c r="AQ15" i="1"/>
  <c r="AP15" i="1"/>
  <c r="AP13" i="1" s="1"/>
  <c r="AO15" i="1"/>
  <c r="AO190" i="1" s="1"/>
  <c r="AN15" i="1"/>
  <c r="AM15" i="1"/>
  <c r="AL15" i="1"/>
  <c r="AK15" i="1"/>
  <c r="AJ15" i="1"/>
  <c r="AI15" i="1"/>
  <c r="AH15" i="1"/>
  <c r="AG15" i="1"/>
  <c r="AG190" i="1" s="1"/>
  <c r="AF15" i="1"/>
  <c r="AE15" i="1"/>
  <c r="AD15" i="1"/>
  <c r="AB15" i="1"/>
  <c r="AA15" i="1"/>
  <c r="Z15" i="1"/>
  <c r="Y15" i="1"/>
  <c r="X15" i="1"/>
  <c r="X13" i="1" s="1"/>
  <c r="W15" i="1"/>
  <c r="V15" i="1"/>
  <c r="U15" i="1"/>
  <c r="T15" i="1"/>
  <c r="S15" i="1"/>
  <c r="R15" i="1"/>
  <c r="Q15" i="1"/>
  <c r="O15" i="1"/>
  <c r="O190" i="1" s="1"/>
  <c r="N15" i="1"/>
  <c r="M15" i="1"/>
  <c r="L15" i="1"/>
  <c r="K15" i="1"/>
  <c r="J15" i="1"/>
  <c r="J13" i="1" s="1"/>
  <c r="I15" i="1"/>
  <c r="H15" i="1"/>
  <c r="G15" i="1"/>
  <c r="G190" i="1" s="1"/>
  <c r="F15" i="1"/>
  <c r="E15" i="1"/>
  <c r="D15" i="1"/>
  <c r="BZ102" i="1"/>
  <c r="BY102" i="1"/>
  <c r="BY101" i="1" s="1"/>
  <c r="BX102" i="1"/>
  <c r="BW102" i="1"/>
  <c r="BV102" i="1"/>
  <c r="BU102" i="1"/>
  <c r="BT102" i="1"/>
  <c r="BS102" i="1"/>
  <c r="BR102" i="1"/>
  <c r="BQ102" i="1"/>
  <c r="BP102" i="1"/>
  <c r="BO102" i="1"/>
  <c r="BM102" i="1"/>
  <c r="BM101" i="1" s="1"/>
  <c r="BL102" i="1"/>
  <c r="BK102" i="1"/>
  <c r="BJ102" i="1"/>
  <c r="BI102" i="1"/>
  <c r="BH102" i="1"/>
  <c r="BG102" i="1"/>
  <c r="BF102" i="1"/>
  <c r="BE102" i="1"/>
  <c r="BE101" i="1" s="1"/>
  <c r="BD102" i="1"/>
  <c r="BC102" i="1"/>
  <c r="BB102" i="1"/>
  <c r="BA102" i="1"/>
  <c r="AZ102" i="1"/>
  <c r="AY102" i="1"/>
  <c r="AX102" i="1"/>
  <c r="AW102" i="1"/>
  <c r="AW101" i="1" s="1"/>
  <c r="AV102" i="1"/>
  <c r="AU102" i="1"/>
  <c r="AT102" i="1"/>
  <c r="AS102" i="1"/>
  <c r="AR102" i="1"/>
  <c r="AQ102" i="1"/>
  <c r="AP102" i="1"/>
  <c r="AO102" i="1"/>
  <c r="AO101" i="1" s="1"/>
  <c r="AN102" i="1"/>
  <c r="AM102" i="1"/>
  <c r="AL102" i="1"/>
  <c r="AK102" i="1"/>
  <c r="AJ102" i="1"/>
  <c r="AI102" i="1"/>
  <c r="AH102" i="1"/>
  <c r="AG102" i="1"/>
  <c r="AF102" i="1"/>
  <c r="AE102" i="1"/>
  <c r="AD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M102" i="1"/>
  <c r="L102" i="1"/>
  <c r="K102" i="1"/>
  <c r="J102" i="1"/>
  <c r="I102" i="1"/>
  <c r="H102" i="1"/>
  <c r="G102" i="1"/>
  <c r="G101" i="1" s="1"/>
  <c r="F102" i="1"/>
  <c r="E102" i="1"/>
  <c r="D102" i="1"/>
  <c r="BY255" i="1"/>
  <c r="BX255" i="1"/>
  <c r="BW255" i="1"/>
  <c r="BV255" i="1"/>
  <c r="BU255" i="1"/>
  <c r="BT255" i="1"/>
  <c r="BS255" i="1"/>
  <c r="BR255" i="1"/>
  <c r="BQ255" i="1"/>
  <c r="BP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V252" i="1"/>
  <c r="BU252" i="1"/>
  <c r="BT252" i="1"/>
  <c r="BS252" i="1"/>
  <c r="BR252" i="1"/>
  <c r="BQ252" i="1"/>
  <c r="BP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Y275" i="1" s="1"/>
  <c r="BX227" i="1"/>
  <c r="BW227" i="1"/>
  <c r="BV227" i="1"/>
  <c r="BU227" i="1"/>
  <c r="BT227" i="1"/>
  <c r="BS227" i="1"/>
  <c r="BR227" i="1"/>
  <c r="BQ227" i="1"/>
  <c r="BP227" i="1"/>
  <c r="BO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U222" i="1" s="1"/>
  <c r="AT227" i="1"/>
  <c r="AS227" i="1"/>
  <c r="AR227" i="1"/>
  <c r="AQ227" i="1"/>
  <c r="AP227" i="1"/>
  <c r="AO227" i="1"/>
  <c r="AN227" i="1"/>
  <c r="AN275" i="1" s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G222" i="1" s="1"/>
  <c r="F227" i="1"/>
  <c r="E227" i="1"/>
  <c r="D227" i="1"/>
  <c r="BY223" i="1"/>
  <c r="BX223" i="1"/>
  <c r="BW223" i="1"/>
  <c r="BW222" i="1" s="1"/>
  <c r="BV223" i="1"/>
  <c r="BV222" i="1" s="1"/>
  <c r="BU223" i="1"/>
  <c r="BT223" i="1"/>
  <c r="BS223" i="1"/>
  <c r="BR223" i="1"/>
  <c r="BR222" i="1" s="1"/>
  <c r="BQ223" i="1"/>
  <c r="BP223" i="1"/>
  <c r="BO223" i="1"/>
  <c r="BO222" i="1" s="1"/>
  <c r="BM223" i="1"/>
  <c r="BM222" i="1" s="1"/>
  <c r="BL223" i="1"/>
  <c r="BK223" i="1"/>
  <c r="BJ223" i="1"/>
  <c r="BI223" i="1"/>
  <c r="BI222" i="1" s="1"/>
  <c r="BH223" i="1"/>
  <c r="BG223" i="1"/>
  <c r="BF223" i="1"/>
  <c r="BF222" i="1" s="1"/>
  <c r="BE223" i="1"/>
  <c r="BE222" i="1" s="1"/>
  <c r="BD223" i="1"/>
  <c r="BC223" i="1"/>
  <c r="BB223" i="1"/>
  <c r="BA223" i="1"/>
  <c r="BA222" i="1" s="1"/>
  <c r="AZ223" i="1"/>
  <c r="AY223" i="1"/>
  <c r="AX223" i="1"/>
  <c r="AX222" i="1" s="1"/>
  <c r="AW223" i="1"/>
  <c r="AW222" i="1" s="1"/>
  <c r="AV223" i="1"/>
  <c r="AU223" i="1"/>
  <c r="AT223" i="1"/>
  <c r="AS223" i="1"/>
  <c r="AS222" i="1" s="1"/>
  <c r="AR223" i="1"/>
  <c r="AQ223" i="1"/>
  <c r="AP223" i="1"/>
  <c r="AP222" i="1" s="1"/>
  <c r="AO223" i="1"/>
  <c r="AO222" i="1" s="1"/>
  <c r="AN223" i="1"/>
  <c r="AM223" i="1"/>
  <c r="AL223" i="1"/>
  <c r="AK223" i="1"/>
  <c r="AK222" i="1" s="1"/>
  <c r="AJ223" i="1"/>
  <c r="AI223" i="1"/>
  <c r="AH223" i="1"/>
  <c r="AH222" i="1" s="1"/>
  <c r="AG223" i="1"/>
  <c r="AG222" i="1" s="1"/>
  <c r="AF223" i="1"/>
  <c r="AE223" i="1"/>
  <c r="AD223" i="1"/>
  <c r="AC223" i="1"/>
  <c r="AC222" i="1" s="1"/>
  <c r="AB223" i="1"/>
  <c r="AA223" i="1"/>
  <c r="Z223" i="1"/>
  <c r="Z222" i="1" s="1"/>
  <c r="Y223" i="1"/>
  <c r="Y222" i="1" s="1"/>
  <c r="X223" i="1"/>
  <c r="W223" i="1"/>
  <c r="V223" i="1"/>
  <c r="U223" i="1"/>
  <c r="U222" i="1" s="1"/>
  <c r="T223" i="1"/>
  <c r="S223" i="1"/>
  <c r="R223" i="1"/>
  <c r="R222" i="1" s="1"/>
  <c r="Q223" i="1"/>
  <c r="Q222" i="1" s="1"/>
  <c r="P223" i="1"/>
  <c r="O223" i="1"/>
  <c r="N223" i="1"/>
  <c r="M223" i="1"/>
  <c r="L223" i="1"/>
  <c r="K223" i="1"/>
  <c r="J223" i="1"/>
  <c r="J222" i="1" s="1"/>
  <c r="I223" i="1"/>
  <c r="I222" i="1" s="1"/>
  <c r="H223" i="1"/>
  <c r="G223" i="1"/>
  <c r="F223" i="1"/>
  <c r="E223" i="1"/>
  <c r="D223" i="1"/>
  <c r="BY218" i="1"/>
  <c r="BX218" i="1"/>
  <c r="BW218" i="1"/>
  <c r="BW275" i="1" s="1"/>
  <c r="BV218" i="1"/>
  <c r="BU218" i="1"/>
  <c r="BT218" i="1"/>
  <c r="BS218" i="1"/>
  <c r="BR218" i="1"/>
  <c r="BQ218" i="1"/>
  <c r="BP218" i="1"/>
  <c r="BO218" i="1"/>
  <c r="BO275" i="1" s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X275" i="1" s="1"/>
  <c r="AW218" i="1"/>
  <c r="AV218" i="1"/>
  <c r="AU218" i="1"/>
  <c r="AT218" i="1"/>
  <c r="AS218" i="1"/>
  <c r="AR218" i="1"/>
  <c r="AQ218" i="1"/>
  <c r="AP218" i="1"/>
  <c r="AP275" i="1" s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Z275" i="1" s="1"/>
  <c r="Y218" i="1"/>
  <c r="X218" i="1"/>
  <c r="W218" i="1"/>
  <c r="W275" i="1" s="1"/>
  <c r="V218" i="1"/>
  <c r="U218" i="1"/>
  <c r="T218" i="1"/>
  <c r="S218" i="1"/>
  <c r="R218" i="1"/>
  <c r="R275" i="1" s="1"/>
  <c r="Q218" i="1"/>
  <c r="P218" i="1"/>
  <c r="O218" i="1"/>
  <c r="N218" i="1"/>
  <c r="M218" i="1"/>
  <c r="L218" i="1"/>
  <c r="K218" i="1"/>
  <c r="J218" i="1"/>
  <c r="J275" i="1" s="1"/>
  <c r="I218" i="1"/>
  <c r="H218" i="1"/>
  <c r="G218" i="1"/>
  <c r="F218" i="1"/>
  <c r="E218" i="1"/>
  <c r="D218" i="1"/>
  <c r="BY213" i="1"/>
  <c r="BY211" i="1" s="1"/>
  <c r="BX213" i="1"/>
  <c r="BX211" i="1" s="1"/>
  <c r="BW213" i="1"/>
  <c r="BV213" i="1"/>
  <c r="BU213" i="1"/>
  <c r="BT213" i="1"/>
  <c r="BT211" i="1" s="1"/>
  <c r="BS213" i="1"/>
  <c r="BR213" i="1"/>
  <c r="BQ213" i="1"/>
  <c r="BQ211" i="1" s="1"/>
  <c r="BP213" i="1"/>
  <c r="BP211" i="1" s="1"/>
  <c r="BO213" i="1"/>
  <c r="BM213" i="1"/>
  <c r="BL213" i="1"/>
  <c r="BK213" i="1"/>
  <c r="BK211" i="1" s="1"/>
  <c r="BJ213" i="1"/>
  <c r="BI213" i="1"/>
  <c r="BH213" i="1"/>
  <c r="BH211" i="1" s="1"/>
  <c r="BG213" i="1"/>
  <c r="BF213" i="1"/>
  <c r="BE213" i="1"/>
  <c r="BD213" i="1"/>
  <c r="BC213" i="1"/>
  <c r="BC211" i="1" s="1"/>
  <c r="BB213" i="1"/>
  <c r="BA213" i="1"/>
  <c r="AZ213" i="1"/>
  <c r="AZ211" i="1" s="1"/>
  <c r="AY213" i="1"/>
  <c r="AY211" i="1" s="1"/>
  <c r="AX213" i="1"/>
  <c r="AW213" i="1"/>
  <c r="AV213" i="1"/>
  <c r="AU213" i="1"/>
  <c r="AT213" i="1"/>
  <c r="AS213" i="1"/>
  <c r="AR213" i="1"/>
  <c r="AR211" i="1" s="1"/>
  <c r="AQ213" i="1"/>
  <c r="AP213" i="1"/>
  <c r="AO213" i="1"/>
  <c r="AN213" i="1"/>
  <c r="AM213" i="1"/>
  <c r="AL213" i="1"/>
  <c r="AK213" i="1"/>
  <c r="AJ213" i="1"/>
  <c r="AJ211" i="1" s="1"/>
  <c r="AI213" i="1"/>
  <c r="AI211" i="1" s="1"/>
  <c r="AH213" i="1"/>
  <c r="AG213" i="1"/>
  <c r="AF213" i="1"/>
  <c r="AE213" i="1"/>
  <c r="AE211" i="1" s="1"/>
  <c r="AD213" i="1"/>
  <c r="AC213" i="1"/>
  <c r="AB213" i="1"/>
  <c r="AB211" i="1" s="1"/>
  <c r="AA213" i="1"/>
  <c r="AA211" i="1" s="1"/>
  <c r="Z213" i="1"/>
  <c r="Y213" i="1"/>
  <c r="X213" i="1"/>
  <c r="W213" i="1"/>
  <c r="V213" i="1"/>
  <c r="U213" i="1"/>
  <c r="T213" i="1"/>
  <c r="T211" i="1" s="1"/>
  <c r="S213" i="1"/>
  <c r="S211" i="1" s="1"/>
  <c r="R213" i="1"/>
  <c r="Q213" i="1"/>
  <c r="P213" i="1"/>
  <c r="O213" i="1"/>
  <c r="N213" i="1"/>
  <c r="M213" i="1"/>
  <c r="L213" i="1"/>
  <c r="L211" i="1" s="1"/>
  <c r="K213" i="1"/>
  <c r="K211" i="1" s="1"/>
  <c r="J213" i="1"/>
  <c r="I213" i="1"/>
  <c r="H213" i="1"/>
  <c r="G213" i="1"/>
  <c r="F213" i="1"/>
  <c r="E213" i="1"/>
  <c r="D213" i="1"/>
  <c r="D211" i="1" s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V146" i="1"/>
  <c r="BU146" i="1"/>
  <c r="BT146" i="1"/>
  <c r="BT101" i="1" s="1"/>
  <c r="BS146" i="1"/>
  <c r="BS101" i="1" s="1"/>
  <c r="BR146" i="1"/>
  <c r="BQ146" i="1"/>
  <c r="BP146" i="1"/>
  <c r="BO146" i="1"/>
  <c r="BM146" i="1"/>
  <c r="BL146" i="1"/>
  <c r="BK146" i="1"/>
  <c r="BK101" i="1" s="1"/>
  <c r="BJ146" i="1"/>
  <c r="BI146" i="1"/>
  <c r="BH146" i="1"/>
  <c r="BG146" i="1"/>
  <c r="BG101" i="1" s="1"/>
  <c r="BF146" i="1"/>
  <c r="BE146" i="1"/>
  <c r="BD146" i="1"/>
  <c r="BC146" i="1"/>
  <c r="BC101" i="1" s="1"/>
  <c r="BB146" i="1"/>
  <c r="BA146" i="1"/>
  <c r="AZ146" i="1"/>
  <c r="AY146" i="1"/>
  <c r="AY101" i="1" s="1"/>
  <c r="AX146" i="1"/>
  <c r="AW146" i="1"/>
  <c r="AV146" i="1"/>
  <c r="AU146" i="1"/>
  <c r="AU101" i="1" s="1"/>
  <c r="AT146" i="1"/>
  <c r="AS146" i="1"/>
  <c r="AR146" i="1"/>
  <c r="AQ146" i="1"/>
  <c r="AQ101" i="1" s="1"/>
  <c r="AP146" i="1"/>
  <c r="AO146" i="1"/>
  <c r="AN146" i="1"/>
  <c r="AM146" i="1"/>
  <c r="AM101" i="1" s="1"/>
  <c r="AL146" i="1"/>
  <c r="AL192" i="1" s="1"/>
  <c r="AK146" i="1"/>
  <c r="AJ146" i="1"/>
  <c r="AI146" i="1"/>
  <c r="AI101" i="1" s="1"/>
  <c r="AH146" i="1"/>
  <c r="AG146" i="1"/>
  <c r="AF146" i="1"/>
  <c r="AE146" i="1"/>
  <c r="AE101" i="1" s="1"/>
  <c r="AD146" i="1"/>
  <c r="AC146" i="1"/>
  <c r="AB146" i="1"/>
  <c r="AA146" i="1"/>
  <c r="Z146" i="1"/>
  <c r="Y146" i="1"/>
  <c r="X146" i="1"/>
  <c r="W146" i="1"/>
  <c r="V146" i="1"/>
  <c r="V101" i="1" s="1"/>
  <c r="U146" i="1"/>
  <c r="U101" i="1" s="1"/>
  <c r="T146" i="1"/>
  <c r="S146" i="1"/>
  <c r="R146" i="1"/>
  <c r="Q146" i="1"/>
  <c r="P146" i="1"/>
  <c r="O146" i="1"/>
  <c r="N146" i="1"/>
  <c r="M146" i="1"/>
  <c r="M101" i="1" s="1"/>
  <c r="L146" i="1"/>
  <c r="K146" i="1"/>
  <c r="J146" i="1"/>
  <c r="I146" i="1"/>
  <c r="H146" i="1"/>
  <c r="G146" i="1"/>
  <c r="F146" i="1"/>
  <c r="E146" i="1"/>
  <c r="E101" i="1" s="1"/>
  <c r="D146" i="1"/>
  <c r="BZ205" i="1"/>
  <c r="CA205" i="1" s="1"/>
  <c r="BZ196" i="1"/>
  <c r="AV275" i="1"/>
  <c r="BN205" i="1"/>
  <c r="AQ211" i="1"/>
  <c r="BG211" i="1"/>
  <c r="AV101" i="1"/>
  <c r="AN101" i="1"/>
  <c r="BD101" i="1"/>
  <c r="AV211" i="1"/>
  <c r="AG101" i="1"/>
  <c r="BZ241" i="1"/>
  <c r="BZ246" i="1"/>
  <c r="DL247" i="1"/>
  <c r="BZ255" i="1"/>
  <c r="BZ252" i="1"/>
  <c r="DL256" i="1"/>
  <c r="DL248" i="1"/>
  <c r="DL245" i="1"/>
  <c r="DL243" i="1"/>
  <c r="BZ227" i="1"/>
  <c r="BZ223" i="1"/>
  <c r="BZ218" i="1"/>
  <c r="BZ211" i="1" s="1"/>
  <c r="BZ213" i="1"/>
  <c r="BZ237" i="1"/>
  <c r="BZ232" i="1"/>
  <c r="BY60" i="1"/>
  <c r="BX60" i="1"/>
  <c r="BW60" i="1"/>
  <c r="BV60" i="1"/>
  <c r="BU60" i="1"/>
  <c r="BU13" i="1" s="1"/>
  <c r="BU292" i="1" s="1"/>
  <c r="BT60" i="1"/>
  <c r="BT13" i="1" s="1"/>
  <c r="BT292" i="1" s="1"/>
  <c r="BS60" i="1"/>
  <c r="BR60" i="1"/>
  <c r="BQ60" i="1"/>
  <c r="BP60" i="1"/>
  <c r="BO60" i="1"/>
  <c r="BM60" i="1"/>
  <c r="BM192" i="1"/>
  <c r="BL60" i="1"/>
  <c r="BK60" i="1"/>
  <c r="BJ60" i="1"/>
  <c r="BI60" i="1"/>
  <c r="BI192" i="1"/>
  <c r="BH60" i="1"/>
  <c r="BG60" i="1"/>
  <c r="BF60" i="1"/>
  <c r="BE60" i="1"/>
  <c r="BE192" i="1" s="1"/>
  <c r="BD60" i="1"/>
  <c r="BD192" i="1" s="1"/>
  <c r="BC60" i="1"/>
  <c r="BC192" i="1" s="1"/>
  <c r="BB60" i="1"/>
  <c r="BB13" i="1" s="1"/>
  <c r="BA60" i="1"/>
  <c r="AZ60" i="1"/>
  <c r="AY60" i="1"/>
  <c r="AX60" i="1"/>
  <c r="AW60" i="1"/>
  <c r="AV60" i="1"/>
  <c r="AV13" i="1" s="1"/>
  <c r="AV192" i="1"/>
  <c r="AU60" i="1"/>
  <c r="AT60" i="1"/>
  <c r="AS60" i="1"/>
  <c r="AR60" i="1"/>
  <c r="AQ60" i="1"/>
  <c r="AP60" i="1"/>
  <c r="AO60" i="1"/>
  <c r="AN60" i="1"/>
  <c r="AN13" i="1" s="1"/>
  <c r="AM60" i="1"/>
  <c r="AM13" i="1" s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Y192" i="1" s="1"/>
  <c r="X60" i="1"/>
  <c r="W60" i="1"/>
  <c r="V60" i="1"/>
  <c r="V13" i="1" s="1"/>
  <c r="V192" i="1"/>
  <c r="U60" i="1"/>
  <c r="T60" i="1"/>
  <c r="S60" i="1"/>
  <c r="R60" i="1"/>
  <c r="Q60" i="1"/>
  <c r="P60" i="1"/>
  <c r="P13" i="1" s="1"/>
  <c r="O60" i="1"/>
  <c r="N60" i="1"/>
  <c r="N13" i="1" s="1"/>
  <c r="M60" i="1"/>
  <c r="M13" i="1" s="1"/>
  <c r="L60" i="1"/>
  <c r="K60" i="1"/>
  <c r="J60" i="1"/>
  <c r="I60" i="1"/>
  <c r="H60" i="1"/>
  <c r="G60" i="1"/>
  <c r="F60" i="1"/>
  <c r="E60" i="1"/>
  <c r="D60" i="1"/>
  <c r="D192" i="1" s="1"/>
  <c r="BZ60" i="1"/>
  <c r="BZ146" i="1"/>
  <c r="BZ192" i="1" s="1"/>
  <c r="E190" i="1"/>
  <c r="I190" i="1"/>
  <c r="M190" i="1"/>
  <c r="V190" i="1"/>
  <c r="Z190" i="1"/>
  <c r="AE190" i="1"/>
  <c r="AM190" i="1"/>
  <c r="AU190" i="1"/>
  <c r="BP190" i="1"/>
  <c r="F190" i="1"/>
  <c r="F13" i="1"/>
  <c r="N190" i="1"/>
  <c r="W190" i="1"/>
  <c r="AF190" i="1"/>
  <c r="AN190" i="1"/>
  <c r="AV190" i="1"/>
  <c r="BD190" i="1"/>
  <c r="BD13" i="1"/>
  <c r="BL190" i="1"/>
  <c r="AW190" i="1"/>
  <c r="BC190" i="1"/>
  <c r="BK13" i="1"/>
  <c r="BK190" i="1"/>
  <c r="BT190" i="1"/>
  <c r="BU190" i="1"/>
  <c r="L190" i="1"/>
  <c r="AD13" i="1"/>
  <c r="AL190" i="1"/>
  <c r="AL13" i="1"/>
  <c r="BB190" i="1"/>
  <c r="BS190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 s="1"/>
  <c r="P102" i="1"/>
  <c r="P15" i="1"/>
  <c r="DL236" i="1"/>
  <c r="DL230" i="1"/>
  <c r="DL228" i="1"/>
  <c r="DL226" i="1"/>
  <c r="DL221" i="1"/>
  <c r="DL220" i="1"/>
  <c r="DL219" i="1"/>
  <c r="DL216" i="1"/>
  <c r="DL214" i="1"/>
  <c r="DL198" i="1"/>
  <c r="DL202" i="1"/>
  <c r="DL200" i="1"/>
  <c r="DL206" i="1"/>
  <c r="DL103" i="1"/>
  <c r="DL104" i="1"/>
  <c r="DL105" i="1"/>
  <c r="DL106" i="1"/>
  <c r="DL107" i="1"/>
  <c r="DL117" i="1"/>
  <c r="DL125" i="1"/>
  <c r="DL138" i="1"/>
  <c r="DL147" i="1"/>
  <c r="DL148" i="1"/>
  <c r="DL149" i="1"/>
  <c r="DL160" i="1"/>
  <c r="DL63" i="1"/>
  <c r="DL62" i="1"/>
  <c r="DL61" i="1"/>
  <c r="DL74" i="1"/>
  <c r="DL38" i="1"/>
  <c r="DL19" i="1"/>
  <c r="DL17" i="1"/>
  <c r="DL30" i="1"/>
  <c r="DL20" i="1"/>
  <c r="DL18" i="1"/>
  <c r="DL16" i="1"/>
  <c r="CY290" i="1"/>
  <c r="DD211" i="1"/>
  <c r="DJ252" i="1" l="1"/>
  <c r="DJ255" i="1"/>
  <c r="AK192" i="1"/>
  <c r="AS192" i="1"/>
  <c r="BM13" i="1"/>
  <c r="BV13" i="1"/>
  <c r="BV292" i="1" s="1"/>
  <c r="G275" i="1"/>
  <c r="O275" i="1"/>
  <c r="AE275" i="1"/>
  <c r="AM275" i="1"/>
  <c r="AU275" i="1"/>
  <c r="BC275" i="1"/>
  <c r="BK275" i="1"/>
  <c r="BT275" i="1"/>
  <c r="AP101" i="1"/>
  <c r="CJ275" i="1"/>
  <c r="CN259" i="1"/>
  <c r="DL146" i="1"/>
  <c r="CU211" i="1"/>
  <c r="G13" i="1"/>
  <c r="AD192" i="1"/>
  <c r="BA192" i="1"/>
  <c r="BW192" i="1"/>
  <c r="I211" i="1"/>
  <c r="Y211" i="1"/>
  <c r="AO211" i="1"/>
  <c r="AW211" i="1"/>
  <c r="BE211" i="1"/>
  <c r="BM211" i="1"/>
  <c r="BV211" i="1"/>
  <c r="X275" i="1"/>
  <c r="AF275" i="1"/>
  <c r="W222" i="1"/>
  <c r="BK222" i="1"/>
  <c r="CJ222" i="1"/>
  <c r="CL211" i="1"/>
  <c r="CM275" i="1"/>
  <c r="CZ222" i="1"/>
  <c r="CR222" i="1"/>
  <c r="DL246" i="1"/>
  <c r="BI101" i="1"/>
  <c r="T190" i="1"/>
  <c r="R192" i="1"/>
  <c r="O101" i="1"/>
  <c r="AG275" i="1"/>
  <c r="AO275" i="1"/>
  <c r="AW275" i="1"/>
  <c r="D190" i="1"/>
  <c r="U190" i="1"/>
  <c r="AD190" i="1"/>
  <c r="AT190" i="1"/>
  <c r="BJ190" i="1"/>
  <c r="X190" i="1"/>
  <c r="J101" i="1"/>
  <c r="BW211" i="1"/>
  <c r="X222" i="1"/>
  <c r="AK13" i="1"/>
  <c r="BE13" i="1"/>
  <c r="K192" i="1"/>
  <c r="AH192" i="1"/>
  <c r="AW13" i="1"/>
  <c r="P192" i="1"/>
  <c r="DL205" i="1"/>
  <c r="BF211" i="1"/>
  <c r="BD222" i="1"/>
  <c r="K101" i="1"/>
  <c r="BA101" i="1"/>
  <c r="BZ101" i="1"/>
  <c r="BI13" i="1"/>
  <c r="DL15" i="1"/>
  <c r="DL60" i="1"/>
  <c r="DL241" i="1"/>
  <c r="CP222" i="1"/>
  <c r="BV101" i="1"/>
  <c r="AD211" i="1"/>
  <c r="BJ211" i="1"/>
  <c r="BS211" i="1"/>
  <c r="AC275" i="1"/>
  <c r="BA275" i="1"/>
  <c r="D222" i="1"/>
  <c r="L222" i="1"/>
  <c r="T222" i="1"/>
  <c r="AB222" i="1"/>
  <c r="AJ222" i="1"/>
  <c r="AR222" i="1"/>
  <c r="AZ222" i="1"/>
  <c r="BH222" i="1"/>
  <c r="BQ222" i="1"/>
  <c r="BY222" i="1"/>
  <c r="CX101" i="1"/>
  <c r="DL255" i="1"/>
  <c r="CW211" i="1"/>
  <c r="CO211" i="1"/>
  <c r="DD101" i="1"/>
  <c r="AA190" i="1"/>
  <c r="AR13" i="1"/>
  <c r="AR190" i="1"/>
  <c r="BY190" i="1"/>
  <c r="E13" i="1"/>
  <c r="E192" i="1"/>
  <c r="K190" i="1"/>
  <c r="AB13" i="1"/>
  <c r="AS13" i="1"/>
  <c r="AS190" i="1"/>
  <c r="CY222" i="1"/>
  <c r="CQ222" i="1"/>
  <c r="AG13" i="1"/>
  <c r="AG192" i="1"/>
  <c r="S190" i="1"/>
  <c r="BF275" i="1"/>
  <c r="AL101" i="1"/>
  <c r="BB101" i="1"/>
  <c r="O192" i="1"/>
  <c r="O13" i="1"/>
  <c r="BQ190" i="1"/>
  <c r="BH13" i="1"/>
  <c r="BH192" i="1"/>
  <c r="CC211" i="1"/>
  <c r="AF13" i="1"/>
  <c r="AF192" i="1"/>
  <c r="CG190" i="1"/>
  <c r="CG13" i="1"/>
  <c r="CG292" i="1" s="1"/>
  <c r="AH275" i="1"/>
  <c r="AH211" i="1"/>
  <c r="BH190" i="1"/>
  <c r="X101" i="1"/>
  <c r="X192" i="1"/>
  <c r="BI190" i="1"/>
  <c r="AM192" i="1"/>
  <c r="DA181" i="1"/>
  <c r="CP101" i="1"/>
  <c r="CT192" i="1"/>
  <c r="BH101" i="1"/>
  <c r="AG273" i="1"/>
  <c r="H275" i="1"/>
  <c r="P275" i="1"/>
  <c r="BD275" i="1"/>
  <c r="BL275" i="1"/>
  <c r="BU275" i="1"/>
  <c r="AQ273" i="1"/>
  <c r="H101" i="1"/>
  <c r="Q101" i="1"/>
  <c r="Y101" i="1"/>
  <c r="H190" i="1"/>
  <c r="Q190" i="1"/>
  <c r="Y190" i="1"/>
  <c r="AH190" i="1"/>
  <c r="AX190" i="1"/>
  <c r="BF190" i="1"/>
  <c r="BO190" i="1"/>
  <c r="BW190" i="1"/>
  <c r="DD190" i="1"/>
  <c r="N192" i="1"/>
  <c r="AT192" i="1"/>
  <c r="BU192" i="1"/>
  <c r="AD101" i="1"/>
  <c r="J211" i="1"/>
  <c r="R211" i="1"/>
  <c r="AX211" i="1"/>
  <c r="BO211" i="1"/>
  <c r="I275" i="1"/>
  <c r="Q275" i="1"/>
  <c r="Y275" i="1"/>
  <c r="BE275" i="1"/>
  <c r="BM275" i="1"/>
  <c r="BV275" i="1"/>
  <c r="H222" i="1"/>
  <c r="P222" i="1"/>
  <c r="AF222" i="1"/>
  <c r="AN222" i="1"/>
  <c r="AV222" i="1"/>
  <c r="BL222" i="1"/>
  <c r="BU222" i="1"/>
  <c r="I13" i="1"/>
  <c r="R13" i="1"/>
  <c r="AI190" i="1"/>
  <c r="AQ190" i="1"/>
  <c r="AY190" i="1"/>
  <c r="BG190" i="1"/>
  <c r="BP13" i="1"/>
  <c r="BP292" i="1" s="1"/>
  <c r="BX13" i="1"/>
  <c r="BX292" i="1" s="1"/>
  <c r="CS222" i="1"/>
  <c r="CK192" i="1"/>
  <c r="CY211" i="1"/>
  <c r="CQ211" i="1"/>
  <c r="CX222" i="1"/>
  <c r="BO13" i="1"/>
  <c r="BO292" i="1" s="1"/>
  <c r="J192" i="1"/>
  <c r="Q192" i="1"/>
  <c r="W192" i="1"/>
  <c r="BJ192" i="1"/>
  <c r="D101" i="1"/>
  <c r="BN196" i="1"/>
  <c r="AL273" i="1"/>
  <c r="M211" i="1"/>
  <c r="K222" i="1"/>
  <c r="AA275" i="1"/>
  <c r="AQ222" i="1"/>
  <c r="BG275" i="1"/>
  <c r="CA232" i="1"/>
  <c r="BN237" i="1"/>
  <c r="P273" i="1"/>
  <c r="CA241" i="1"/>
  <c r="BN246" i="1"/>
  <c r="S273" i="1"/>
  <c r="AA273" i="1"/>
  <c r="CG101" i="1"/>
  <c r="DC211" i="1"/>
  <c r="CY192" i="1"/>
  <c r="CU192" i="1"/>
  <c r="DL99" i="1"/>
  <c r="DL223" i="1"/>
  <c r="AC190" i="1"/>
  <c r="I192" i="1"/>
  <c r="D13" i="1"/>
  <c r="BK192" i="1"/>
  <c r="L101" i="1"/>
  <c r="S101" i="1"/>
  <c r="AP192" i="1"/>
  <c r="AX101" i="1"/>
  <c r="BF101" i="1"/>
  <c r="BO101" i="1"/>
  <c r="W273" i="1"/>
  <c r="F275" i="1"/>
  <c r="N275" i="1"/>
  <c r="V275" i="1"/>
  <c r="AD275" i="1"/>
  <c r="AL275" i="1"/>
  <c r="AT275" i="1"/>
  <c r="BB275" i="1"/>
  <c r="BJ275" i="1"/>
  <c r="BS275" i="1"/>
  <c r="D275" i="1"/>
  <c r="L275" i="1"/>
  <c r="T275" i="1"/>
  <c r="AB275" i="1"/>
  <c r="AJ275" i="1"/>
  <c r="AR275" i="1"/>
  <c r="AZ275" i="1"/>
  <c r="BH275" i="1"/>
  <c r="BQ275" i="1"/>
  <c r="I273" i="1"/>
  <c r="AO273" i="1"/>
  <c r="AW273" i="1"/>
  <c r="K273" i="1"/>
  <c r="CN146" i="1"/>
  <c r="CJ101" i="1"/>
  <c r="CI190" i="1"/>
  <c r="CC13" i="1"/>
  <c r="CC292" i="1" s="1"/>
  <c r="DL213" i="1"/>
  <c r="BZ222" i="1"/>
  <c r="CE13" i="1"/>
  <c r="CE292" i="1" s="1"/>
  <c r="BJ13" i="1"/>
  <c r="U13" i="1"/>
  <c r="BT192" i="1"/>
  <c r="AG211" i="1"/>
  <c r="F192" i="1"/>
  <c r="AB192" i="1"/>
  <c r="P211" i="1"/>
  <c r="AF211" i="1"/>
  <c r="AN211" i="1"/>
  <c r="BD211" i="1"/>
  <c r="BL211" i="1"/>
  <c r="BU211" i="1"/>
  <c r="F222" i="1"/>
  <c r="N222" i="1"/>
  <c r="V222" i="1"/>
  <c r="AD222" i="1"/>
  <c r="AL222" i="1"/>
  <c r="AT222" i="1"/>
  <c r="BJ222" i="1"/>
  <c r="BS222" i="1"/>
  <c r="J273" i="1"/>
  <c r="CB275" i="1"/>
  <c r="DC275" i="1"/>
  <c r="CT211" i="1"/>
  <c r="CU222" i="1"/>
  <c r="AO13" i="1"/>
  <c r="AO192" i="1"/>
  <c r="BA13" i="1"/>
  <c r="AJ13" i="1"/>
  <c r="AJ192" i="1"/>
  <c r="BS192" i="1"/>
  <c r="BS13" i="1"/>
  <c r="BS292" i="1" s="1"/>
  <c r="U211" i="1"/>
  <c r="U275" i="1"/>
  <c r="AS275" i="1"/>
  <c r="AS211" i="1"/>
  <c r="S275" i="1"/>
  <c r="S222" i="1"/>
  <c r="Z192" i="1"/>
  <c r="Z13" i="1"/>
  <c r="BL13" i="1"/>
  <c r="BL192" i="1"/>
  <c r="P190" i="1"/>
  <c r="P101" i="1"/>
  <c r="AT13" i="1"/>
  <c r="AQ275" i="1"/>
  <c r="CW101" i="1"/>
  <c r="BG13" i="1"/>
  <c r="CI192" i="1"/>
  <c r="CR192" i="1"/>
  <c r="M192" i="1"/>
  <c r="AB101" i="1"/>
  <c r="CF211" i="1"/>
  <c r="CB211" i="1"/>
  <c r="CZ275" i="1"/>
  <c r="AC13" i="1"/>
  <c r="J190" i="1"/>
  <c r="AB190" i="1"/>
  <c r="BX190" i="1"/>
  <c r="R190" i="1"/>
  <c r="H13" i="1"/>
  <c r="AC192" i="1"/>
  <c r="AR192" i="1"/>
  <c r="BV192" i="1"/>
  <c r="O222" i="1"/>
  <c r="AE222" i="1"/>
  <c r="AM222" i="1"/>
  <c r="BC222" i="1"/>
  <c r="BT222" i="1"/>
  <c r="AT101" i="1"/>
  <c r="CD275" i="1"/>
  <c r="CE101" i="1"/>
  <c r="CE275" i="1"/>
  <c r="CF222" i="1"/>
  <c r="DB222" i="1"/>
  <c r="DB101" i="1"/>
  <c r="CT101" i="1"/>
  <c r="CY275" i="1"/>
  <c r="CQ275" i="1"/>
  <c r="CW222" i="1"/>
  <c r="CV222" i="1"/>
  <c r="DA196" i="1"/>
  <c r="AM273" i="1"/>
  <c r="L192" i="1"/>
  <c r="AV273" i="1"/>
  <c r="CH101" i="1"/>
  <c r="CM273" i="1"/>
  <c r="CZ192" i="1"/>
  <c r="CX273" i="1"/>
  <c r="T101" i="1"/>
  <c r="DC192" i="1"/>
  <c r="CW13" i="1"/>
  <c r="CW292" i="1" s="1"/>
  <c r="CR275" i="1"/>
  <c r="AI13" i="1"/>
  <c r="BZ13" i="1"/>
  <c r="BZ292" i="1" s="1"/>
  <c r="W211" i="1"/>
  <c r="I101" i="1"/>
  <c r="CE222" i="1"/>
  <c r="CH273" i="1"/>
  <c r="CK275" i="1"/>
  <c r="CN183" i="1"/>
  <c r="CM192" i="1"/>
  <c r="DL183" i="1"/>
  <c r="CY13" i="1"/>
  <c r="CY292" i="1" s="1"/>
  <c r="CU13" i="1"/>
  <c r="CU292" i="1" s="1"/>
  <c r="DA96" i="1"/>
  <c r="CX275" i="1"/>
  <c r="DA205" i="1"/>
  <c r="DD275" i="1"/>
  <c r="CA246" i="1"/>
  <c r="AJ273" i="1"/>
  <c r="CX192" i="1"/>
  <c r="BN60" i="1"/>
  <c r="BW101" i="1"/>
  <c r="CA259" i="1"/>
  <c r="BB192" i="1"/>
  <c r="AJ101" i="1"/>
  <c r="AJ190" i="1"/>
  <c r="CH275" i="1"/>
  <c r="CE192" i="1"/>
  <c r="CV101" i="1"/>
  <c r="AP190" i="1"/>
  <c r="AQ13" i="1"/>
  <c r="BR101" i="1"/>
  <c r="BZ190" i="1"/>
  <c r="CG275" i="1"/>
  <c r="DC222" i="1"/>
  <c r="CY101" i="1"/>
  <c r="AX13" i="1"/>
  <c r="AH13" i="1"/>
  <c r="AZ190" i="1"/>
  <c r="T192" i="1"/>
  <c r="Y13" i="1"/>
  <c r="AI192" i="1"/>
  <c r="BF13" i="1"/>
  <c r="BR192" i="1"/>
  <c r="BW13" i="1"/>
  <c r="BW292" i="1" s="1"/>
  <c r="BZ275" i="1"/>
  <c r="AM211" i="1"/>
  <c r="CN246" i="1"/>
  <c r="N101" i="1"/>
  <c r="W101" i="1"/>
  <c r="AF101" i="1"/>
  <c r="BL101" i="1"/>
  <c r="BU101" i="1"/>
  <c r="CD101" i="1"/>
  <c r="CN237" i="1"/>
  <c r="CF101" i="1"/>
  <c r="CO275" i="1"/>
  <c r="DC190" i="1"/>
  <c r="CB222" i="1"/>
  <c r="DL232" i="1"/>
  <c r="CU101" i="1"/>
  <c r="CZ190" i="1"/>
  <c r="BN241" i="1"/>
  <c r="CA237" i="1"/>
  <c r="Q273" i="1"/>
  <c r="BA273" i="1"/>
  <c r="CG211" i="1"/>
  <c r="AY273" i="1"/>
  <c r="AX273" i="1"/>
  <c r="DB211" i="1"/>
  <c r="CR13" i="1"/>
  <c r="CR292" i="1" s="1"/>
  <c r="K13" i="1"/>
  <c r="CF275" i="1"/>
  <c r="DB275" i="1"/>
  <c r="CQ101" i="1"/>
  <c r="CP273" i="1"/>
  <c r="U192" i="1"/>
  <c r="AZ192" i="1"/>
  <c r="BG192" i="1"/>
  <c r="R101" i="1"/>
  <c r="Z101" i="1"/>
  <c r="AH101" i="1"/>
  <c r="CN205" i="1"/>
  <c r="CM190" i="1"/>
  <c r="DC13" i="1"/>
  <c r="DC292" i="1" s="1"/>
  <c r="CE273" i="1"/>
  <c r="BB211" i="1"/>
  <c r="BN213" i="1"/>
  <c r="AK275" i="1"/>
  <c r="AK211" i="1"/>
  <c r="BP222" i="1"/>
  <c r="CA227" i="1"/>
  <c r="CS190" i="1"/>
  <c r="CS13" i="1"/>
  <c r="CS292" i="1" s="1"/>
  <c r="DA218" i="1"/>
  <c r="CP211" i="1"/>
  <c r="AA192" i="1"/>
  <c r="CA223" i="1"/>
  <c r="BN227" i="1"/>
  <c r="K275" i="1"/>
  <c r="O211" i="1"/>
  <c r="O273" i="1"/>
  <c r="AS273" i="1"/>
  <c r="CB190" i="1"/>
  <c r="D273" i="1"/>
  <c r="H273" i="1"/>
  <c r="S192" i="1"/>
  <c r="AY192" i="1"/>
  <c r="AY13" i="1"/>
  <c r="BY192" i="1"/>
  <c r="BY13" i="1"/>
  <c r="BY292" i="1" s="1"/>
  <c r="CA213" i="1"/>
  <c r="AC211" i="1"/>
  <c r="H211" i="1"/>
  <c r="U273" i="1"/>
  <c r="AI273" i="1"/>
  <c r="DL196" i="1"/>
  <c r="CZ13" i="1"/>
  <c r="CZ292" i="1" s="1"/>
  <c r="DA237" i="1"/>
  <c r="L13" i="1"/>
  <c r="S13" i="1"/>
  <c r="AU192" i="1"/>
  <c r="AU13" i="1"/>
  <c r="BA211" i="1"/>
  <c r="AN273" i="1"/>
  <c r="BQ273" i="1"/>
  <c r="CI13" i="1"/>
  <c r="CI292" i="1" s="1"/>
  <c r="CN96" i="1"/>
  <c r="CU190" i="1"/>
  <c r="CZ101" i="1"/>
  <c r="CR101" i="1"/>
  <c r="DA102" i="1"/>
  <c r="DA60" i="1"/>
  <c r="CP192" i="1"/>
  <c r="DA232" i="1"/>
  <c r="V273" i="1"/>
  <c r="V211" i="1"/>
  <c r="BI275" i="1"/>
  <c r="BI211" i="1"/>
  <c r="AI222" i="1"/>
  <c r="AI275" i="1"/>
  <c r="BX222" i="1"/>
  <c r="BX275" i="1"/>
  <c r="M275" i="1"/>
  <c r="BP101" i="1"/>
  <c r="BP192" i="1"/>
  <c r="BN218" i="1"/>
  <c r="M273" i="1"/>
  <c r="AB273" i="1"/>
  <c r="CW192" i="1"/>
  <c r="AC273" i="1"/>
  <c r="CA146" i="1"/>
  <c r="AQ192" i="1"/>
  <c r="AF273" i="1"/>
  <c r="AE273" i="1"/>
  <c r="CN15" i="1"/>
  <c r="AK101" i="1"/>
  <c r="AS101" i="1"/>
  <c r="T13" i="1"/>
  <c r="AK190" i="1"/>
  <c r="BA190" i="1"/>
  <c r="BR190" i="1"/>
  <c r="CL275" i="1"/>
  <c r="CL222" i="1"/>
  <c r="CB101" i="1"/>
  <c r="CN102" i="1"/>
  <c r="CC275" i="1"/>
  <c r="CC222" i="1"/>
  <c r="DB192" i="1"/>
  <c r="DB13" i="1"/>
  <c r="DA15" i="1"/>
  <c r="CP190" i="1"/>
  <c r="CP13" i="1"/>
  <c r="CP292" i="1" s="1"/>
  <c r="DA259" i="1"/>
  <c r="DA246" i="1"/>
  <c r="E211" i="1"/>
  <c r="E275" i="1"/>
  <c r="BR275" i="1"/>
  <c r="BR211" i="1"/>
  <c r="CA211" i="1" s="1"/>
  <c r="DA146" i="1"/>
  <c r="CO192" i="1"/>
  <c r="Q13" i="1"/>
  <c r="AX192" i="1"/>
  <c r="G273" i="1"/>
  <c r="G211" i="1"/>
  <c r="AU211" i="1"/>
  <c r="AU273" i="1"/>
  <c r="E273" i="1"/>
  <c r="BI273" i="1"/>
  <c r="DA227" i="1"/>
  <c r="AA13" i="1"/>
  <c r="CA60" i="1"/>
  <c r="CA218" i="1"/>
  <c r="M222" i="1"/>
  <c r="AD273" i="1"/>
  <c r="BB222" i="1"/>
  <c r="BN223" i="1"/>
  <c r="CV275" i="1"/>
  <c r="DD13" i="1"/>
  <c r="DD292" i="1" s="1"/>
  <c r="DD192" i="1"/>
  <c r="G192" i="1"/>
  <c r="BF192" i="1"/>
  <c r="BQ192" i="1"/>
  <c r="BQ13" i="1"/>
  <c r="AA222" i="1"/>
  <c r="E222" i="1"/>
  <c r="AL211" i="1"/>
  <c r="BP275" i="1"/>
  <c r="CD190" i="1"/>
  <c r="CD13" i="1"/>
  <c r="CD292" i="1" s="1"/>
  <c r="CD222" i="1"/>
  <c r="CH190" i="1"/>
  <c r="CK190" i="1"/>
  <c r="CK101" i="1"/>
  <c r="CJ192" i="1"/>
  <c r="CJ13" i="1"/>
  <c r="CJ292" i="1" s="1"/>
  <c r="CN213" i="1"/>
  <c r="DC101" i="1"/>
  <c r="DL102" i="1"/>
  <c r="CS192" i="1"/>
  <c r="DA99" i="1"/>
  <c r="CQ190" i="1"/>
  <c r="CO13" i="1"/>
  <c r="DA241" i="1"/>
  <c r="AE192" i="1"/>
  <c r="AE13" i="1"/>
  <c r="F273" i="1"/>
  <c r="F211" i="1"/>
  <c r="N273" i="1"/>
  <c r="N211" i="1"/>
  <c r="AT273" i="1"/>
  <c r="AT211" i="1"/>
  <c r="AY222" i="1"/>
  <c r="AY275" i="1"/>
  <c r="AR273" i="1"/>
  <c r="Y273" i="1"/>
  <c r="AK273" i="1"/>
  <c r="BX101" i="1"/>
  <c r="BX192" i="1"/>
  <c r="CA196" i="1"/>
  <c r="X273" i="1"/>
  <c r="X211" i="1"/>
  <c r="DL218" i="1"/>
  <c r="W13" i="1"/>
  <c r="BO192" i="1"/>
  <c r="H192" i="1"/>
  <c r="AN192" i="1"/>
  <c r="AW192" i="1"/>
  <c r="BG222" i="1"/>
  <c r="CD192" i="1"/>
  <c r="CN60" i="1"/>
  <c r="CI273" i="1"/>
  <c r="CM101" i="1"/>
  <c r="CB13" i="1"/>
  <c r="CO101" i="1"/>
  <c r="CZ211" i="1"/>
  <c r="CR211" i="1"/>
  <c r="BT273" i="1"/>
  <c r="AA101" i="1"/>
  <c r="AR101" i="1"/>
  <c r="AZ101" i="1"/>
  <c r="CA102" i="1"/>
  <c r="BQ101" i="1"/>
  <c r="CA15" i="1"/>
  <c r="CE211" i="1"/>
  <c r="CN196" i="1"/>
  <c r="CJ211" i="1"/>
  <c r="CJ273" i="1"/>
  <c r="CL101" i="1"/>
  <c r="DL237" i="1"/>
  <c r="CS101" i="1"/>
  <c r="CQ192" i="1"/>
  <c r="CW273" i="1"/>
  <c r="DA255" i="1"/>
  <c r="DA213" i="1"/>
  <c r="CO222" i="1"/>
  <c r="BN146" i="1"/>
  <c r="Z273" i="1"/>
  <c r="Z211" i="1"/>
  <c r="AH273" i="1"/>
  <c r="AP211" i="1"/>
  <c r="AP273" i="1"/>
  <c r="BN232" i="1"/>
  <c r="L273" i="1"/>
  <c r="T273" i="1"/>
  <c r="AZ273" i="1"/>
  <c r="BH273" i="1"/>
  <c r="BD273" i="1"/>
  <c r="BL273" i="1"/>
  <c r="BV273" i="1"/>
  <c r="BN102" i="1"/>
  <c r="BN190" i="1" s="1"/>
  <c r="BJ101" i="1"/>
  <c r="CE190" i="1"/>
  <c r="CJ190" i="1"/>
  <c r="CK222" i="1"/>
  <c r="DB190" i="1"/>
  <c r="CX13" i="1"/>
  <c r="CX292" i="1" s="1"/>
  <c r="CX190" i="1"/>
  <c r="CV13" i="1"/>
  <c r="CV292" i="1" s="1"/>
  <c r="CV192" i="1"/>
  <c r="CT190" i="1"/>
  <c r="CR190" i="1"/>
  <c r="CV211" i="1"/>
  <c r="BC13" i="1"/>
  <c r="Q211" i="1"/>
  <c r="CN99" i="1"/>
  <c r="CF190" i="1"/>
  <c r="CF13" i="1"/>
  <c r="CF292" i="1" s="1"/>
  <c r="CH13" i="1"/>
  <c r="CH292" i="1" s="1"/>
  <c r="CK13" i="1"/>
  <c r="CK292" i="1" s="1"/>
  <c r="CN181" i="1"/>
  <c r="CM13" i="1"/>
  <c r="CM292" i="1" s="1"/>
  <c r="CM211" i="1"/>
  <c r="CB192" i="1"/>
  <c r="CN255" i="1"/>
  <c r="DL227" i="1"/>
  <c r="R273" i="1"/>
  <c r="F101" i="1"/>
  <c r="CD211" i="1"/>
  <c r="CN218" i="1"/>
  <c r="CN275" i="1" s="1"/>
  <c r="CD273" i="1"/>
  <c r="CN232" i="1"/>
  <c r="CF192" i="1"/>
  <c r="CG222" i="1"/>
  <c r="CH192" i="1"/>
  <c r="CH222" i="1"/>
  <c r="CI101" i="1"/>
  <c r="CG192" i="1"/>
  <c r="CL190" i="1"/>
  <c r="CL13" i="1"/>
  <c r="CL292" i="1" s="1"/>
  <c r="CC101" i="1"/>
  <c r="CN223" i="1"/>
  <c r="CN241" i="1"/>
  <c r="DB273" i="1"/>
  <c r="DA183" i="1"/>
  <c r="CO190" i="1"/>
  <c r="DA223" i="1"/>
  <c r="BC273" i="1"/>
  <c r="BK273" i="1"/>
  <c r="BU273" i="1"/>
  <c r="CA255" i="1"/>
  <c r="BE273" i="1"/>
  <c r="BM273" i="1"/>
  <c r="BW273" i="1"/>
  <c r="CK273" i="1"/>
  <c r="CV273" i="1"/>
  <c r="CF273" i="1"/>
  <c r="CL273" i="1"/>
  <c r="CC273" i="1"/>
  <c r="CZ273" i="1"/>
  <c r="CR273" i="1"/>
  <c r="BG273" i="1"/>
  <c r="BB273" i="1"/>
  <c r="BJ273" i="1"/>
  <c r="CB273" i="1"/>
  <c r="CQ273" i="1"/>
  <c r="DC273" i="1"/>
  <c r="CU273" i="1"/>
  <c r="CS273" i="1"/>
  <c r="CY273" i="1"/>
  <c r="CG273" i="1"/>
  <c r="BX273" i="1"/>
  <c r="BY273" i="1"/>
  <c r="BR273" i="1"/>
  <c r="BP273" i="1"/>
  <c r="BS273" i="1"/>
  <c r="BZ273" i="1"/>
  <c r="BN255" i="1"/>
  <c r="BF273" i="1"/>
  <c r="CO273" i="1"/>
  <c r="BN252" i="1"/>
  <c r="DA252" i="1"/>
  <c r="CA252" i="1"/>
  <c r="CT273" i="1"/>
  <c r="BO273" i="1"/>
  <c r="CN252" i="1"/>
  <c r="DD273" i="1"/>
  <c r="DL259" i="1"/>
  <c r="CA275" i="1" l="1"/>
  <c r="DL101" i="1"/>
  <c r="DL222" i="1"/>
  <c r="BN101" i="1"/>
  <c r="BN13" i="1"/>
  <c r="BN192" i="1"/>
  <c r="CN192" i="1"/>
  <c r="CN211" i="1"/>
  <c r="BN211" i="1"/>
  <c r="CA101" i="1"/>
  <c r="CN222" i="1"/>
  <c r="DA192" i="1"/>
  <c r="CA190" i="1"/>
  <c r="CA273" i="1"/>
  <c r="CA192" i="1"/>
  <c r="DL252" i="1"/>
  <c r="DA273" i="1"/>
  <c r="CN101" i="1"/>
  <c r="DA275" i="1"/>
  <c r="DA190" i="1"/>
  <c r="DL13" i="1"/>
  <c r="DB292" i="1"/>
  <c r="CN190" i="1"/>
  <c r="DA101" i="1"/>
  <c r="BQ292" i="1"/>
  <c r="CA13" i="1"/>
  <c r="CA292" i="1" s="1"/>
  <c r="BN222" i="1"/>
  <c r="BN275" i="1"/>
  <c r="CA222" i="1"/>
  <c r="CB292" i="1"/>
  <c r="CN13" i="1"/>
  <c r="CN292" i="1" s="1"/>
  <c r="CO292" i="1"/>
  <c r="DA13" i="1"/>
  <c r="DA292" i="1" s="1"/>
  <c r="CN273" i="1"/>
  <c r="DA222" i="1"/>
  <c r="DA211" i="1"/>
  <c r="DL211" i="1"/>
  <c r="BN273" i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<sst xmlns="http://schemas.openxmlformats.org/spreadsheetml/2006/main" count="800" uniqueCount="228">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</sst>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9525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L437"/>
  <sheetViews>
    <sheetView showGridLines="0" tabSelected="1" view="pageBreakPreview" zoomScale="80" zoomScaleNormal="80" zoomScaleSheetLayoutView="80" zoomScalePageLayoutView="50" workbookViewId="0">
      <selection activeCell="CV4" sqref="CV4:CV6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12" width="11" style="10" customWidth="1"/>
    <col min="113" max="113" width="13" style="10" customWidth="1"/>
    <col min="114" max="114" width="13.28515625" style="10" customWidth="1"/>
    <col min="115" max="115" width="12.7109375" style="10" bestFit="1" customWidth="1"/>
    <col min="116" max="116" width="9.42578125" style="10" customWidth="1"/>
    <col min="117" max="117" width="11.42578125" style="231"/>
    <col min="118" max="119" width="11.5703125" style="231" bestFit="1" customWidth="1"/>
    <col min="120" max="120" width="12.5703125" style="231" bestFit="1" customWidth="1"/>
    <col min="121" max="121" width="11.42578125" style="231"/>
    <col min="122" max="122" width="11.42578125" style="206"/>
    <col min="123" max="124" width="11.42578125" style="216"/>
    <col min="125" max="139" width="11.42578125" style="206"/>
    <col min="140" max="16384" width="11.42578125" style="10"/>
  </cols>
  <sheetData>
    <row r="1" spans="1:139 3418:3418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</row>
    <row r="2" spans="1:139 3418:3418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</row>
    <row r="3" spans="1:139 3418:3418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</row>
    <row r="4" spans="1:139 3418:3418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81"/>
    </row>
    <row r="5" spans="1:139 3418:3418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81"/>
    </row>
    <row r="6" spans="1:139 3418:3418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291"/>
      <c r="DL6" s="81"/>
    </row>
    <row r="7" spans="1:139 3418:3418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81"/>
    </row>
    <row r="8" spans="1:139 3418:3418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</row>
    <row r="9" spans="1:139 3418:3418" ht="29.25" customHeight="1" x14ac:dyDescent="0.2">
      <c r="A9" s="536"/>
      <c r="B9" s="637" t="s">
        <v>1</v>
      </c>
      <c r="C9" s="638"/>
      <c r="D9" s="637">
        <v>2009</v>
      </c>
      <c r="E9" s="653"/>
      <c r="F9" s="653"/>
      <c r="G9" s="653"/>
      <c r="H9" s="653"/>
      <c r="I9" s="653"/>
      <c r="J9" s="653"/>
      <c r="K9" s="653"/>
      <c r="L9" s="653"/>
      <c r="M9" s="653"/>
      <c r="N9" s="653"/>
      <c r="O9" s="638"/>
      <c r="P9" s="647" t="s">
        <v>69</v>
      </c>
      <c r="Q9" s="613">
        <v>2010</v>
      </c>
      <c r="R9" s="614"/>
      <c r="S9" s="614"/>
      <c r="T9" s="614"/>
      <c r="U9" s="614"/>
      <c r="V9" s="614"/>
      <c r="W9" s="614"/>
      <c r="X9" s="614"/>
      <c r="Y9" s="614"/>
      <c r="Z9" s="614"/>
      <c r="AA9" s="614"/>
      <c r="AB9" s="615"/>
      <c r="AC9" s="657" t="s">
        <v>70</v>
      </c>
      <c r="AD9" s="613">
        <v>2011</v>
      </c>
      <c r="AE9" s="614"/>
      <c r="AF9" s="614"/>
      <c r="AG9" s="614"/>
      <c r="AH9" s="614"/>
      <c r="AI9" s="614"/>
      <c r="AJ9" s="614"/>
      <c r="AK9" s="614"/>
      <c r="AL9" s="614"/>
      <c r="AM9" s="614"/>
      <c r="AN9" s="614"/>
      <c r="AO9" s="615"/>
      <c r="AP9" s="613">
        <v>2012</v>
      </c>
      <c r="AQ9" s="614"/>
      <c r="AR9" s="614"/>
      <c r="AS9" s="614"/>
      <c r="AT9" s="614"/>
      <c r="AU9" s="614"/>
      <c r="AV9" s="614"/>
      <c r="AW9" s="614"/>
      <c r="AX9" s="614"/>
      <c r="AY9" s="614"/>
      <c r="AZ9" s="614"/>
      <c r="BA9" s="615"/>
      <c r="BB9" s="613">
        <v>2013</v>
      </c>
      <c r="BC9" s="614"/>
      <c r="BD9" s="614"/>
      <c r="BE9" s="614"/>
      <c r="BF9" s="614"/>
      <c r="BG9" s="614"/>
      <c r="BH9" s="614"/>
      <c r="BI9" s="614"/>
      <c r="BJ9" s="614"/>
      <c r="BK9" s="614"/>
      <c r="BL9" s="614"/>
      <c r="BM9" s="614"/>
      <c r="BN9" s="622" t="s">
        <v>168</v>
      </c>
      <c r="BO9" s="613">
        <v>2014</v>
      </c>
      <c r="BP9" s="614"/>
      <c r="BQ9" s="614"/>
      <c r="BR9" s="614"/>
      <c r="BS9" s="614"/>
      <c r="BT9" s="614"/>
      <c r="BU9" s="614"/>
      <c r="BV9" s="614"/>
      <c r="BW9" s="614"/>
      <c r="BX9" s="614"/>
      <c r="BY9" s="614"/>
      <c r="BZ9" s="615"/>
      <c r="CA9" s="551"/>
      <c r="CB9" s="613">
        <v>2015</v>
      </c>
      <c r="CC9" s="614"/>
      <c r="CD9" s="614"/>
      <c r="CE9" s="614"/>
      <c r="CF9" s="614"/>
      <c r="CG9" s="614"/>
      <c r="CH9" s="614"/>
      <c r="CI9" s="614"/>
      <c r="CJ9" s="614"/>
      <c r="CK9" s="614"/>
      <c r="CL9" s="614"/>
      <c r="CM9" s="615"/>
      <c r="CN9" s="625"/>
      <c r="CO9" s="613">
        <v>2016</v>
      </c>
      <c r="CP9" s="614"/>
      <c r="CQ9" s="614"/>
      <c r="CR9" s="614"/>
      <c r="CS9" s="614"/>
      <c r="CT9" s="614"/>
      <c r="CU9" s="614"/>
      <c r="CV9" s="614"/>
      <c r="CW9" s="614"/>
      <c r="CX9" s="614"/>
      <c r="CY9" s="614"/>
      <c r="CZ9" s="614"/>
      <c r="DA9" s="604"/>
      <c r="DB9" s="613">
        <v>2017</v>
      </c>
      <c r="DC9" s="614"/>
      <c r="DD9" s="614"/>
      <c r="DE9" s="614"/>
      <c r="DF9" s="614"/>
      <c r="DG9" s="614"/>
      <c r="DH9" s="615"/>
      <c r="DI9" s="610" t="s">
        <v>80</v>
      </c>
      <c r="DJ9" s="611"/>
      <c r="DK9" s="612"/>
      <c r="DL9" s="157" t="s">
        <v>81</v>
      </c>
    </row>
    <row r="10" spans="1:139 3418:3418" ht="18.75" customHeight="1" thickBot="1" x14ac:dyDescent="0.25">
      <c r="A10" s="536"/>
      <c r="B10" s="639"/>
      <c r="C10" s="640"/>
      <c r="D10" s="639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40"/>
      <c r="P10" s="648"/>
      <c r="Q10" s="616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8"/>
      <c r="AC10" s="658"/>
      <c r="AD10" s="616"/>
      <c r="AE10" s="617"/>
      <c r="AF10" s="617"/>
      <c r="AG10" s="617"/>
      <c r="AH10" s="617"/>
      <c r="AI10" s="617"/>
      <c r="AJ10" s="617"/>
      <c r="AK10" s="617"/>
      <c r="AL10" s="617"/>
      <c r="AM10" s="617"/>
      <c r="AN10" s="617"/>
      <c r="AO10" s="618"/>
      <c r="AP10" s="616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8"/>
      <c r="BB10" s="616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23"/>
      <c r="BO10" s="616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8"/>
      <c r="CA10" s="552"/>
      <c r="CB10" s="616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8"/>
      <c r="CN10" s="626"/>
      <c r="CO10" s="616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05"/>
      <c r="DB10" s="616"/>
      <c r="DC10" s="617"/>
      <c r="DD10" s="617"/>
      <c r="DE10" s="617"/>
      <c r="DF10" s="617"/>
      <c r="DG10" s="617"/>
      <c r="DH10" s="618"/>
      <c r="DI10" s="619" t="s">
        <v>227</v>
      </c>
      <c r="DJ10" s="620"/>
      <c r="DK10" s="621"/>
      <c r="DL10" s="627" t="s">
        <v>219</v>
      </c>
    </row>
    <row r="11" spans="1:139 3418:3418" s="17" customFormat="1" ht="21" customHeight="1" thickBot="1" x14ac:dyDescent="0.3">
      <c r="A11" s="536"/>
      <c r="B11" s="641"/>
      <c r="C11" s="642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4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5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24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226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6" t="s">
        <v>43</v>
      </c>
      <c r="DI11" s="459">
        <v>2015</v>
      </c>
      <c r="DJ11" s="349">
        <v>2016</v>
      </c>
      <c r="DK11" s="349">
        <v>2017</v>
      </c>
      <c r="DL11" s="628"/>
      <c r="DM11" s="232"/>
      <c r="DN11" s="232"/>
      <c r="DO11" s="232"/>
      <c r="DP11" s="232"/>
      <c r="DQ11" s="232"/>
      <c r="DR11" s="207"/>
      <c r="DS11" s="217"/>
      <c r="DT11" s="21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</row>
    <row r="12" spans="1:139 3418:3418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08"/>
      <c r="DL12" s="143"/>
      <c r="DM12" s="233"/>
      <c r="DN12" s="233"/>
      <c r="DO12" s="233"/>
      <c r="DP12" s="233"/>
      <c r="DQ12" s="233"/>
      <c r="DR12" s="208"/>
      <c r="DS12" s="218"/>
      <c r="DT12" s="21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</row>
    <row r="13" spans="1:139 3418:3418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H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321">
        <f t="shared" si="3"/>
        <v>53263.138335575029</v>
      </c>
      <c r="DF13" s="321">
        <f t="shared" si="3"/>
        <v>57537.557804898788</v>
      </c>
      <c r="DG13" s="321">
        <f t="shared" si="3"/>
        <v>47292.404884708798</v>
      </c>
      <c r="DH13" s="321">
        <f t="shared" si="3"/>
        <v>48856.634064765392</v>
      </c>
      <c r="DI13" s="567">
        <f>SUM($CB13:$CH13)</f>
        <v>272784.3766576284</v>
      </c>
      <c r="DJ13" s="388">
        <f>SUM($CO13:$CU13)</f>
        <v>305218.60362713045</v>
      </c>
      <c r="DK13" s="389">
        <f>SUM($DB13:$DH13)</f>
        <v>339913.15655754984</v>
      </c>
      <c r="DL13" s="541">
        <f>((DK13/DJ13)-1)*100</f>
        <v>11.367116066360072</v>
      </c>
      <c r="DM13" s="233"/>
      <c r="DN13" s="233"/>
      <c r="DO13" s="233"/>
      <c r="DP13" s="233"/>
      <c r="DQ13" s="233"/>
      <c r="DR13" s="208"/>
      <c r="DS13" s="218"/>
      <c r="DT13" s="21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</row>
    <row r="14" spans="1:139 3418:3418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143"/>
      <c r="DI14" s="600"/>
      <c r="DJ14" s="598"/>
      <c r="DK14" s="599"/>
      <c r="DL14" s="355"/>
      <c r="DM14" s="233"/>
      <c r="DN14" s="233"/>
      <c r="DO14" s="233"/>
      <c r="DP14" s="233"/>
      <c r="DQ14" s="233"/>
      <c r="DR14" s="208"/>
      <c r="DS14" s="218"/>
      <c r="DT14" s="21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</row>
    <row r="15" spans="1:139 3418:3418" ht="20.100000000000001" customHeight="1" thickBot="1" x14ac:dyDescent="0.3">
      <c r="A15" s="536"/>
      <c r="B15" s="635" t="s">
        <v>49</v>
      </c>
      <c r="C15" s="636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H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24">
        <f t="shared" si="7"/>
        <v>34062.29331139999</v>
      </c>
      <c r="DD15" s="24">
        <f t="shared" si="7"/>
        <v>42877.632626220009</v>
      </c>
      <c r="DE15" s="24">
        <f t="shared" si="7"/>
        <v>47140.630197010025</v>
      </c>
      <c r="DF15" s="24">
        <f t="shared" si="7"/>
        <v>46252.994898479985</v>
      </c>
      <c r="DG15" s="24">
        <f t="shared" si="7"/>
        <v>38653.965350029997</v>
      </c>
      <c r="DH15" s="24">
        <f t="shared" si="7"/>
        <v>41173.278209749988</v>
      </c>
      <c r="DI15" s="502">
        <f t="shared" ref="DI15:DI58" si="8">SUM($CB15:$CH15)</f>
        <v>238577.71219008</v>
      </c>
      <c r="DJ15" s="500">
        <f t="shared" ref="DJ15:DJ58" si="9">SUM($CO15:$CU15)</f>
        <v>259745.66815320001</v>
      </c>
      <c r="DK15" s="503">
        <f t="shared" ref="DK15:DK58" si="10">SUM($DB15:$DH15)</f>
        <v>291066.32693248999</v>
      </c>
      <c r="DL15" s="23">
        <f>((DK15/DJ15)-1)*100</f>
        <v>12.058202549432639</v>
      </c>
      <c r="DN15" s="234"/>
      <c r="DO15" s="268"/>
    </row>
    <row r="16" spans="1:139 3418:3418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2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3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68">
        <f t="shared" si="8"/>
        <v>5077</v>
      </c>
      <c r="DJ16" s="485">
        <f t="shared" si="9"/>
        <v>7176.5</v>
      </c>
      <c r="DK16" s="474">
        <f t="shared" si="10"/>
        <v>6704.0266666699999</v>
      </c>
      <c r="DL16" s="481">
        <f t="shared" ref="DL16:DL118" si="14">((DK16/DJ16)-1)*100</f>
        <v>-6.583617826656452</v>
      </c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AL16" s="476"/>
    </row>
    <row r="17" spans="1:139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5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6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68">
        <f t="shared" si="8"/>
        <v>17702.553069049998</v>
      </c>
      <c r="DJ17" s="485">
        <f t="shared" si="9"/>
        <v>16151.90916232</v>
      </c>
      <c r="DK17" s="474">
        <f t="shared" si="10"/>
        <v>16575.988731900001</v>
      </c>
      <c r="DL17" s="481">
        <f t="shared" si="14"/>
        <v>2.6255693077405162</v>
      </c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</row>
    <row r="18" spans="1:139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5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6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7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68">
        <f t="shared" si="8"/>
        <v>17702.553069049998</v>
      </c>
      <c r="DJ18" s="485">
        <f t="shared" si="9"/>
        <v>13135.11411488</v>
      </c>
      <c r="DK18" s="474">
        <f t="shared" si="10"/>
        <v>16575.988731900004</v>
      </c>
      <c r="DL18" s="481">
        <f t="shared" si="14"/>
        <v>26.196000940121557</v>
      </c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</row>
    <row r="19" spans="1:139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5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6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7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68">
        <f t="shared" si="8"/>
        <v>22118.891767900001</v>
      </c>
      <c r="DJ19" s="485">
        <f t="shared" si="9"/>
        <v>19529.901987429999</v>
      </c>
      <c r="DK19" s="474">
        <f t="shared" si="10"/>
        <v>20285.610705689996</v>
      </c>
      <c r="DL19" s="481">
        <f t="shared" si="14"/>
        <v>3.8694957032881838</v>
      </c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</row>
    <row r="20" spans="1:139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5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6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7"/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68">
        <f t="shared" si="8"/>
        <v>7644.8357190000006</v>
      </c>
      <c r="DJ20" s="485">
        <f t="shared" si="9"/>
        <v>6813.5356360099995</v>
      </c>
      <c r="DK20" s="474">
        <f t="shared" si="10"/>
        <v>7583.2618999999995</v>
      </c>
      <c r="DL20" s="481">
        <f t="shared" si="14"/>
        <v>11.297016778219282</v>
      </c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</row>
    <row r="21" spans="1:139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5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6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7"/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486">
        <v>0.22090499999999999</v>
      </c>
      <c r="DI21" s="568">
        <f t="shared" si="8"/>
        <v>11.500001019999999</v>
      </c>
      <c r="DJ21" s="485">
        <f t="shared" si="9"/>
        <v>15.41374295</v>
      </c>
      <c r="DK21" s="474">
        <f t="shared" si="10"/>
        <v>2.0661399</v>
      </c>
      <c r="DL21" s="481">
        <f t="shared" si="14"/>
        <v>-86.595469337316274</v>
      </c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</row>
    <row r="22" spans="1:139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5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6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7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68">
        <f t="shared" si="8"/>
        <v>35049.011470549995</v>
      </c>
      <c r="DJ22" s="485">
        <f t="shared" si="9"/>
        <v>37938.209513879992</v>
      </c>
      <c r="DK22" s="474">
        <f t="shared" si="10"/>
        <v>36094.823570550012</v>
      </c>
      <c r="DL22" s="481">
        <f t="shared" si="14"/>
        <v>-4.858916556553794</v>
      </c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</row>
    <row r="23" spans="1:139" ht="20.100000000000001" customHeight="1" x14ac:dyDescent="0.3">
      <c r="A23" s="536"/>
      <c r="B23" s="463" t="s">
        <v>222</v>
      </c>
      <c r="C23" s="488" t="s">
        <v>225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6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7"/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68">
        <f t="shared" si="8"/>
        <v>0</v>
      </c>
      <c r="DJ23" s="485">
        <f t="shared" si="9"/>
        <v>0</v>
      </c>
      <c r="DK23" s="474">
        <f t="shared" si="10"/>
        <v>8.0047000000000007E-4</v>
      </c>
      <c r="DL23" s="48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</row>
    <row r="24" spans="1:139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5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6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7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68">
        <f t="shared" si="8"/>
        <v>4817.6627660999993</v>
      </c>
      <c r="DJ24" s="485">
        <f t="shared" si="9"/>
        <v>6706.0633286800012</v>
      </c>
      <c r="DK24" s="474">
        <f t="shared" si="10"/>
        <v>6342.68363494</v>
      </c>
      <c r="DL24" s="481">
        <f t="shared" si="14"/>
        <v>-5.4186737573134085</v>
      </c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</row>
    <row r="25" spans="1:139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5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6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7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68">
        <f t="shared" si="8"/>
        <v>620.82849675000011</v>
      </c>
      <c r="DJ25" s="485">
        <f t="shared" si="9"/>
        <v>655.02663430999996</v>
      </c>
      <c r="DK25" s="474">
        <f t="shared" si="10"/>
        <v>787.91628334000006</v>
      </c>
      <c r="DL25" s="481">
        <f t="shared" si="14"/>
        <v>20.287671076151746</v>
      </c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</row>
    <row r="26" spans="1:139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5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6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7"/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68">
        <f t="shared" si="8"/>
        <v>734.06820392000009</v>
      </c>
      <c r="DJ26" s="485">
        <f t="shared" si="9"/>
        <v>845.04199058999995</v>
      </c>
      <c r="DK26" s="474">
        <f t="shared" si="10"/>
        <v>956.26077595000015</v>
      </c>
      <c r="DL26" s="481">
        <f t="shared" si="14"/>
        <v>13.161332406966952</v>
      </c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</row>
    <row r="27" spans="1:139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5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6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7"/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68">
        <f t="shared" si="8"/>
        <v>108.22980548000001</v>
      </c>
      <c r="DJ27" s="485">
        <f t="shared" si="9"/>
        <v>183.57460407999997</v>
      </c>
      <c r="DK27" s="474">
        <f t="shared" si="10"/>
        <v>156.82173495999999</v>
      </c>
      <c r="DL27" s="481">
        <f t="shared" si="14"/>
        <v>-14.573295284538023</v>
      </c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</row>
    <row r="28" spans="1:139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5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6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7"/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68">
        <f t="shared" si="8"/>
        <v>0</v>
      </c>
      <c r="DJ28" s="485">
        <f t="shared" si="9"/>
        <v>0</v>
      </c>
      <c r="DK28" s="474">
        <f t="shared" si="10"/>
        <v>0</v>
      </c>
      <c r="DL28" s="48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</row>
    <row r="29" spans="1:139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5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6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7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68">
        <f t="shared" si="8"/>
        <v>0</v>
      </c>
      <c r="DJ29" s="485">
        <f t="shared" si="9"/>
        <v>5.9767727200000005</v>
      </c>
      <c r="DK29" s="474">
        <f t="shared" si="10"/>
        <v>0.4222988700000001</v>
      </c>
      <c r="DL29" s="481">
        <f t="shared" si="14"/>
        <v>-92.934332794906751</v>
      </c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</row>
    <row r="30" spans="1:139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3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5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6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7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68">
        <f t="shared" si="8"/>
        <v>35049.011470550002</v>
      </c>
      <c r="DJ30" s="485">
        <f t="shared" si="9"/>
        <v>37936.97596974</v>
      </c>
      <c r="DK30" s="474">
        <f t="shared" si="10"/>
        <v>36094.823570550005</v>
      </c>
      <c r="DL30" s="481">
        <f t="shared" si="14"/>
        <v>-4.8558229856258688</v>
      </c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</row>
    <row r="31" spans="1:139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5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6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7"/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68">
        <f t="shared" si="8"/>
        <v>297.72018401999998</v>
      </c>
      <c r="DJ31" s="485">
        <f t="shared" si="9"/>
        <v>358.22324497999995</v>
      </c>
      <c r="DK31" s="474">
        <f t="shared" si="10"/>
        <v>384.31996070000002</v>
      </c>
      <c r="DL31" s="481">
        <f t="shared" si="14"/>
        <v>7.2850425218656811</v>
      </c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</row>
    <row r="32" spans="1:139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5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6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7"/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68">
        <f t="shared" si="8"/>
        <v>0</v>
      </c>
      <c r="DJ32" s="485">
        <f t="shared" si="9"/>
        <v>0</v>
      </c>
      <c r="DK32" s="474">
        <f t="shared" si="10"/>
        <v>0</v>
      </c>
      <c r="DL32" s="48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</row>
    <row r="33" spans="1:139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5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6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7"/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68">
        <f t="shared" si="8"/>
        <v>30.604466680000002</v>
      </c>
      <c r="DJ33" s="485">
        <f t="shared" si="9"/>
        <v>519.21578548999992</v>
      </c>
      <c r="DK33" s="474">
        <f t="shared" si="10"/>
        <v>2140.1723093000001</v>
      </c>
      <c r="DL33" s="481">
        <f t="shared" si="14"/>
        <v>312.19322853989377</v>
      </c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</row>
    <row r="34" spans="1:139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5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6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7"/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68">
        <f t="shared" si="8"/>
        <v>0</v>
      </c>
      <c r="DJ34" s="485">
        <f t="shared" si="9"/>
        <v>0</v>
      </c>
      <c r="DK34" s="474">
        <f t="shared" si="10"/>
        <v>0</v>
      </c>
      <c r="DL34" s="48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</row>
    <row r="35" spans="1:139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6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7"/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68">
        <f t="shared" si="8"/>
        <v>0</v>
      </c>
      <c r="DJ35" s="485">
        <f t="shared" si="9"/>
        <v>0</v>
      </c>
      <c r="DK35" s="474">
        <f t="shared" si="10"/>
        <v>4.4333955199999995</v>
      </c>
      <c r="DL35" s="48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</row>
    <row r="36" spans="1:139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3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5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6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7"/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68">
        <f t="shared" si="8"/>
        <v>0.6</v>
      </c>
      <c r="DJ36" s="485">
        <f t="shared" si="9"/>
        <v>465.33097268000006</v>
      </c>
      <c r="DK36" s="474">
        <f t="shared" si="10"/>
        <v>1774.6718092999999</v>
      </c>
      <c r="DL36" s="481">
        <f t="shared" si="14"/>
        <v>281.37839806343828</v>
      </c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</row>
    <row r="37" spans="1:139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5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6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7"/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68">
        <f t="shared" si="8"/>
        <v>0</v>
      </c>
      <c r="DJ37" s="485">
        <f t="shared" si="9"/>
        <v>53.77782947</v>
      </c>
      <c r="DK37" s="474">
        <f t="shared" si="10"/>
        <v>249.54499999999999</v>
      </c>
      <c r="DL37" s="481">
        <f t="shared" si="14"/>
        <v>364.02951264369801</v>
      </c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</row>
    <row r="38" spans="1:139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3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5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6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7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68">
        <f t="shared" si="8"/>
        <v>32620.271301519995</v>
      </c>
      <c r="DJ38" s="485">
        <f t="shared" si="9"/>
        <v>38359.523037890001</v>
      </c>
      <c r="DK38" s="474">
        <f t="shared" si="10"/>
        <v>75394.346577829987</v>
      </c>
      <c r="DL38" s="481">
        <f t="shared" si="14"/>
        <v>96.546621560853268</v>
      </c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</row>
    <row r="39" spans="1:139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3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5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6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7"/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68">
        <f t="shared" si="8"/>
        <v>0</v>
      </c>
      <c r="DJ39" s="485">
        <f t="shared" si="9"/>
        <v>16.14</v>
      </c>
      <c r="DK39" s="474">
        <f t="shared" si="10"/>
        <v>0.1</v>
      </c>
      <c r="DL39" s="481">
        <f t="shared" si="14"/>
        <v>-99.380421313506815</v>
      </c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</row>
    <row r="40" spans="1:139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5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6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7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68">
        <f t="shared" si="8"/>
        <v>195.11319754000002</v>
      </c>
      <c r="DJ40" s="485">
        <f t="shared" si="9"/>
        <v>442.64996617999992</v>
      </c>
      <c r="DK40" s="474">
        <f t="shared" si="10"/>
        <v>420.56111415000004</v>
      </c>
      <c r="DL40" s="481">
        <f t="shared" si="14"/>
        <v>-4.9901397758195358</v>
      </c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1"/>
    </row>
    <row r="41" spans="1:139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5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6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7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68">
        <f t="shared" si="8"/>
        <v>28459.870155729994</v>
      </c>
      <c r="DJ41" s="485">
        <f t="shared" si="9"/>
        <v>37079.493767890024</v>
      </c>
      <c r="DK41" s="474">
        <f t="shared" si="10"/>
        <v>32022.085827910028</v>
      </c>
      <c r="DL41" s="481">
        <f t="shared" si="14"/>
        <v>-13.639366199652903</v>
      </c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</row>
    <row r="42" spans="1:139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5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6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7"/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68">
        <f t="shared" si="8"/>
        <v>5204.3983111099997</v>
      </c>
      <c r="DJ42" s="485">
        <f t="shared" si="9"/>
        <v>1467.60366492</v>
      </c>
      <c r="DK42" s="474">
        <f t="shared" si="10"/>
        <v>2025.7540403899998</v>
      </c>
      <c r="DL42" s="481">
        <f t="shared" si="14"/>
        <v>38.031410578442838</v>
      </c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</row>
    <row r="43" spans="1:139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5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6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7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68">
        <f t="shared" si="8"/>
        <v>21.004743299999998</v>
      </c>
      <c r="DJ43" s="485">
        <f t="shared" si="9"/>
        <v>108.65185900000002</v>
      </c>
      <c r="DK43" s="474">
        <f t="shared" si="10"/>
        <v>135.42289364999999</v>
      </c>
      <c r="DL43" s="481">
        <f t="shared" si="14"/>
        <v>24.639278974508816</v>
      </c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1"/>
    </row>
    <row r="44" spans="1:139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5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6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7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68">
        <f t="shared" si="8"/>
        <v>21.221538780000003</v>
      </c>
      <c r="DJ44" s="485">
        <f t="shared" si="9"/>
        <v>112.30002879999999</v>
      </c>
      <c r="DK44" s="474">
        <f t="shared" si="10"/>
        <v>139.43696246000002</v>
      </c>
      <c r="DL44" s="481">
        <f t="shared" si="14"/>
        <v>24.164672039692327</v>
      </c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</row>
    <row r="45" spans="1:139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5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6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7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68">
        <f t="shared" si="8"/>
        <v>0</v>
      </c>
      <c r="DJ45" s="485">
        <f t="shared" si="9"/>
        <v>3.36229851</v>
      </c>
      <c r="DK45" s="474">
        <f t="shared" si="10"/>
        <v>3.7951464899999996</v>
      </c>
      <c r="DL45" s="481">
        <f t="shared" si="14"/>
        <v>12.873573798181281</v>
      </c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  <c r="EI45" s="231"/>
    </row>
    <row r="46" spans="1:139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5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6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7"/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68">
        <f t="shared" si="8"/>
        <v>0</v>
      </c>
      <c r="DJ46" s="485">
        <f t="shared" si="9"/>
        <v>674.84477340000001</v>
      </c>
      <c r="DK46" s="474">
        <f t="shared" si="10"/>
        <v>0</v>
      </c>
      <c r="DL46" s="481">
        <f t="shared" si="14"/>
        <v>-100</v>
      </c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</row>
    <row r="47" spans="1:139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5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6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7"/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68">
        <f t="shared" si="8"/>
        <v>0</v>
      </c>
      <c r="DJ47" s="485">
        <f t="shared" si="9"/>
        <v>3691.6398208399996</v>
      </c>
      <c r="DK47" s="474">
        <f t="shared" si="10"/>
        <v>0</v>
      </c>
      <c r="DL47" s="481">
        <f t="shared" si="14"/>
        <v>-100</v>
      </c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</row>
    <row r="48" spans="1:139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5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6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7"/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68">
        <f t="shared" si="8"/>
        <v>0</v>
      </c>
      <c r="DJ48" s="485">
        <f t="shared" si="9"/>
        <v>1080.8169283299999</v>
      </c>
      <c r="DK48" s="474">
        <f t="shared" si="10"/>
        <v>0</v>
      </c>
      <c r="DL48" s="481">
        <f t="shared" si="14"/>
        <v>-100</v>
      </c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</row>
    <row r="49" spans="1:139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3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5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6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7"/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68">
        <f t="shared" si="8"/>
        <v>0</v>
      </c>
      <c r="DJ49" s="485">
        <f t="shared" si="9"/>
        <v>563.66909862</v>
      </c>
      <c r="DK49" s="474">
        <f t="shared" si="10"/>
        <v>0</v>
      </c>
      <c r="DL49" s="481">
        <f t="shared" si="14"/>
        <v>-100</v>
      </c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</row>
    <row r="50" spans="1:139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5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6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7"/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68">
        <f t="shared" si="8"/>
        <v>0</v>
      </c>
      <c r="DJ50" s="485">
        <f t="shared" si="9"/>
        <v>635.76803015999997</v>
      </c>
      <c r="DK50" s="474">
        <f t="shared" si="10"/>
        <v>0</v>
      </c>
      <c r="DL50" s="481">
        <f t="shared" si="14"/>
        <v>-100</v>
      </c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</row>
    <row r="51" spans="1:139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3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5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6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7"/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68">
        <f t="shared" si="8"/>
        <v>11166.92</v>
      </c>
      <c r="DJ51" s="485">
        <f t="shared" si="9"/>
        <v>12094.41</v>
      </c>
      <c r="DK51" s="474">
        <f t="shared" si="10"/>
        <v>12041.469999999998</v>
      </c>
      <c r="DL51" s="481">
        <f t="shared" si="14"/>
        <v>-0.43772288189338759</v>
      </c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</row>
    <row r="52" spans="1:139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3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5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6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7"/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68">
        <f t="shared" si="8"/>
        <v>6956.1100000000006</v>
      </c>
      <c r="DJ52" s="485">
        <f t="shared" si="9"/>
        <v>7455.5599999999995</v>
      </c>
      <c r="DK52" s="474">
        <f t="shared" si="10"/>
        <v>8074.119999999999</v>
      </c>
      <c r="DL52" s="481">
        <f t="shared" si="14"/>
        <v>8.2966269468691678</v>
      </c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</row>
    <row r="53" spans="1:139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3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5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6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7"/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68">
        <f t="shared" si="8"/>
        <v>6939.3099999999995</v>
      </c>
      <c r="DJ53" s="485">
        <f t="shared" si="9"/>
        <v>7447.44</v>
      </c>
      <c r="DK53" s="474">
        <f t="shared" si="10"/>
        <v>8059.5300000000007</v>
      </c>
      <c r="DL53" s="481">
        <f t="shared" si="14"/>
        <v>8.2187973317005678</v>
      </c>
      <c r="DR53" s="231"/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  <c r="EI53" s="231"/>
    </row>
    <row r="54" spans="1:139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3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5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6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7"/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68">
        <f t="shared" si="8"/>
        <v>16.8</v>
      </c>
      <c r="DJ54" s="485">
        <f t="shared" si="9"/>
        <v>8.1199999999999992</v>
      </c>
      <c r="DK54" s="474">
        <f t="shared" si="10"/>
        <v>14.59</v>
      </c>
      <c r="DL54" s="481">
        <f t="shared" si="14"/>
        <v>79.679802955665039</v>
      </c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</row>
    <row r="55" spans="1:139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5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6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7"/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68">
        <f t="shared" si="8"/>
        <v>5.0099016900000004</v>
      </c>
      <c r="DJ55" s="485">
        <f t="shared" si="9"/>
        <v>6.4407522000000004</v>
      </c>
      <c r="DK55" s="474">
        <f t="shared" si="10"/>
        <v>11.522757650000001</v>
      </c>
      <c r="DL55" s="481">
        <f t="shared" si="14"/>
        <v>78.903912030647589</v>
      </c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</row>
    <row r="56" spans="1:139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5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6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7"/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68">
        <f t="shared" si="8"/>
        <v>0.21679548000000001</v>
      </c>
      <c r="DJ56" s="485">
        <f t="shared" si="9"/>
        <v>0.28587129</v>
      </c>
      <c r="DK56" s="474">
        <f t="shared" si="10"/>
        <v>0.21892232</v>
      </c>
      <c r="DL56" s="48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  <c r="EI56" s="231"/>
    </row>
    <row r="57" spans="1:139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3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5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6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7"/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68">
        <f t="shared" si="8"/>
        <v>4.4651599600000003</v>
      </c>
      <c r="DJ57" s="485">
        <f t="shared" si="9"/>
        <v>5.5186097299999997</v>
      </c>
      <c r="DK57" s="474">
        <f t="shared" si="10"/>
        <v>6.5780999999999992</v>
      </c>
      <c r="DL57" s="481">
        <f t="shared" si="14"/>
        <v>19.198499655455791</v>
      </c>
      <c r="DR57" s="231"/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  <c r="EI57" s="231"/>
    </row>
    <row r="58" spans="1:139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3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5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6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7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68">
        <f t="shared" si="8"/>
        <v>1.9305949</v>
      </c>
      <c r="DJ58" s="485">
        <f t="shared" si="9"/>
        <v>1.6383552300000002</v>
      </c>
      <c r="DK58" s="474">
        <f t="shared" si="10"/>
        <v>2.9565691300000001</v>
      </c>
      <c r="DL58" s="481">
        <f t="shared" si="14"/>
        <v>80.4595899510755</v>
      </c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  <c r="EI58" s="231"/>
    </row>
    <row r="59" spans="1:139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7"/>
      <c r="DI59" s="498"/>
      <c r="DJ59" s="497"/>
      <c r="DK59" s="499"/>
      <c r="DL59" s="496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  <c r="EI59" s="231"/>
    </row>
    <row r="60" spans="1:139" ht="20.100000000000001" customHeight="1" thickBot="1" x14ac:dyDescent="0.3">
      <c r="A60" s="536"/>
      <c r="B60" s="631" t="s">
        <v>49</v>
      </c>
      <c r="C60" s="632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5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H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7"/>
        <v>74030.619640994802</v>
      </c>
      <c r="DB60" s="502">
        <f t="shared" si="23"/>
        <v>4320.2583154303993</v>
      </c>
      <c r="DC60" s="500">
        <f t="shared" si="23"/>
        <v>4422.776820266</v>
      </c>
      <c r="DD60" s="500">
        <f t="shared" si="23"/>
        <v>6374.928054685397</v>
      </c>
      <c r="DE60" s="500">
        <f t="shared" si="23"/>
        <v>6122.508138565001</v>
      </c>
      <c r="DF60" s="500">
        <f t="shared" si="23"/>
        <v>11282.360771418806</v>
      </c>
      <c r="DG60" s="500">
        <f t="shared" si="23"/>
        <v>8638.4395346787987</v>
      </c>
      <c r="DH60" s="500">
        <f t="shared" si="23"/>
        <v>7683.3558550154021</v>
      </c>
      <c r="DI60" s="502">
        <f t="shared" ref="DI60:DI94" si="24">SUM($CB60:$CH60)</f>
        <v>34199.414467548406</v>
      </c>
      <c r="DJ60" s="500">
        <f t="shared" ref="DJ60:DJ94" si="25">SUM($CO60:$CU60)</f>
        <v>45471.995959930406</v>
      </c>
      <c r="DK60" s="503">
        <f t="shared" ref="DK60:DK94" si="26">SUM($DB60:$DH60)</f>
        <v>48844.627490059807</v>
      </c>
      <c r="DL60" s="501">
        <f t="shared" si="14"/>
        <v>7.4169419198166331</v>
      </c>
      <c r="DR60" s="231"/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  <c r="EI60" s="231"/>
    </row>
    <row r="61" spans="1:139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5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7"/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68">
        <f t="shared" si="24"/>
        <v>766.94800000000009</v>
      </c>
      <c r="DJ61" s="485">
        <f t="shared" si="25"/>
        <v>2869.5036999999998</v>
      </c>
      <c r="DK61" s="474">
        <f t="shared" si="26"/>
        <v>7509.0342230707993</v>
      </c>
      <c r="DL61" s="481">
        <f t="shared" si="14"/>
        <v>161.68407530092398</v>
      </c>
      <c r="DR61" s="231"/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  <c r="EI61" s="231"/>
    </row>
    <row r="62" spans="1:139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5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7"/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68">
        <f t="shared" si="24"/>
        <v>1295.9231859125998</v>
      </c>
      <c r="DJ62" s="485">
        <f t="shared" si="25"/>
        <v>2762.2265192886002</v>
      </c>
      <c r="DK62" s="474">
        <f t="shared" si="26"/>
        <v>1329.7165399266</v>
      </c>
      <c r="DL62" s="481">
        <f t="shared" si="14"/>
        <v>-51.860698945535319</v>
      </c>
      <c r="DR62" s="231"/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  <c r="EI62" s="231"/>
    </row>
    <row r="63" spans="1:139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5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7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68">
        <f t="shared" si="24"/>
        <v>1295.9231859125998</v>
      </c>
      <c r="DJ63" s="485">
        <f t="shared" si="25"/>
        <v>2364.7997631930002</v>
      </c>
      <c r="DK63" s="474">
        <f t="shared" si="26"/>
        <v>1329.7165399266</v>
      </c>
      <c r="DL63" s="481">
        <f t="shared" si="14"/>
        <v>-43.770438384550999</v>
      </c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</row>
    <row r="64" spans="1:139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5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7"/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68">
        <f t="shared" si="24"/>
        <v>0</v>
      </c>
      <c r="DJ64" s="485">
        <f t="shared" si="25"/>
        <v>0</v>
      </c>
      <c r="DK64" s="474">
        <f t="shared" si="26"/>
        <v>0</v>
      </c>
      <c r="DL64" s="48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  <c r="EI64" s="231"/>
    </row>
    <row r="65" spans="1:139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5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7"/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68">
        <f t="shared" si="24"/>
        <v>0</v>
      </c>
      <c r="DJ65" s="485">
        <f t="shared" si="25"/>
        <v>0</v>
      </c>
      <c r="DK65" s="474">
        <f t="shared" si="26"/>
        <v>0</v>
      </c>
      <c r="DL65" s="481"/>
      <c r="DR65" s="23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  <c r="EI65" s="231"/>
    </row>
    <row r="66" spans="1:139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5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7"/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68">
        <f t="shared" si="24"/>
        <v>0</v>
      </c>
      <c r="DJ66" s="485">
        <f t="shared" si="25"/>
        <v>0</v>
      </c>
      <c r="DK66" s="474">
        <f t="shared" si="26"/>
        <v>0.13719999999999999</v>
      </c>
      <c r="DL66" s="481"/>
      <c r="DR66" s="23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  <c r="EI66" s="231"/>
    </row>
    <row r="67" spans="1:139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5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7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68">
        <f t="shared" si="24"/>
        <v>7916.5518997026002</v>
      </c>
      <c r="DJ67" s="485">
        <f t="shared" si="25"/>
        <v>9918.4739704875956</v>
      </c>
      <c r="DK67" s="474">
        <f t="shared" si="26"/>
        <v>8762.2864121435978</v>
      </c>
      <c r="DL67" s="481">
        <f t="shared" si="14"/>
        <v>-11.656909740190191</v>
      </c>
      <c r="DR67" s="231"/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  <c r="EI67" s="231"/>
    </row>
    <row r="68" spans="1:139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5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7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68">
        <f t="shared" si="24"/>
        <v>698.71226702900015</v>
      </c>
      <c r="DJ68" s="485">
        <f t="shared" si="25"/>
        <v>2661.1350195108007</v>
      </c>
      <c r="DK68" s="474">
        <f t="shared" si="26"/>
        <v>6617.4105829692016</v>
      </c>
      <c r="DL68" s="481">
        <f t="shared" si="14"/>
        <v>148.66872723300179</v>
      </c>
      <c r="DR68" s="231"/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  <c r="EI68" s="231"/>
    </row>
    <row r="69" spans="1:139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5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7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68">
        <f t="shared" si="24"/>
        <v>261.26934211980006</v>
      </c>
      <c r="DJ69" s="485">
        <f t="shared" si="25"/>
        <v>260.0034408006</v>
      </c>
      <c r="DK69" s="474">
        <f t="shared" si="26"/>
        <v>217.89025800079997</v>
      </c>
      <c r="DL69" s="481">
        <f t="shared" si="14"/>
        <v>-16.197163649113843</v>
      </c>
      <c r="DR69" s="231"/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  <c r="EI69" s="231"/>
    </row>
    <row r="70" spans="1:139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5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7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68">
        <f t="shared" si="24"/>
        <v>269.58357479200004</v>
      </c>
      <c r="DJ70" s="485">
        <f t="shared" si="25"/>
        <v>270.60034793960006</v>
      </c>
      <c r="DK70" s="474">
        <f t="shared" si="26"/>
        <v>224.60859268960004</v>
      </c>
      <c r="DL70" s="481">
        <f t="shared" si="14"/>
        <v>-16.996192207508066</v>
      </c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</row>
    <row r="71" spans="1:139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5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7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68">
        <f t="shared" si="24"/>
        <v>7.9087834167999995</v>
      </c>
      <c r="DJ71" s="485">
        <f t="shared" si="25"/>
        <v>9.0575382310000006</v>
      </c>
      <c r="DK71" s="474">
        <f t="shared" si="26"/>
        <v>5.5269226795999993</v>
      </c>
      <c r="DL71" s="481">
        <f t="shared" si="14"/>
        <v>-38.979858117697418</v>
      </c>
      <c r="DR71" s="231"/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  <c r="EI71" s="231"/>
    </row>
    <row r="72" spans="1:139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5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7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68">
        <f t="shared" si="24"/>
        <v>7142.7409299400006</v>
      </c>
      <c r="DJ72" s="485">
        <f t="shared" si="25"/>
        <v>3956.1005412599998</v>
      </c>
      <c r="DK72" s="474">
        <f t="shared" si="26"/>
        <v>3357.57037756</v>
      </c>
      <c r="DL72" s="481">
        <f t="shared" si="14"/>
        <v>-15.129296069643638</v>
      </c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</row>
    <row r="73" spans="1:139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5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7"/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68">
        <f t="shared" si="24"/>
        <v>6.1314680000000002E-4</v>
      </c>
      <c r="DJ73" s="485">
        <f t="shared" si="25"/>
        <v>1.5294104517999998</v>
      </c>
      <c r="DK73" s="474">
        <f t="shared" si="26"/>
        <v>0.71132890360000001</v>
      </c>
      <c r="DL73" s="481">
        <f t="shared" si="14"/>
        <v>-53.489993300175243</v>
      </c>
      <c r="DR73" s="231"/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  <c r="EI73" s="231"/>
    </row>
    <row r="74" spans="1:139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5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7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68">
        <f t="shared" si="24"/>
        <v>7916.5518997025983</v>
      </c>
      <c r="DJ74" s="485">
        <f t="shared" si="25"/>
        <v>9918.4739704875992</v>
      </c>
      <c r="DK74" s="474">
        <f t="shared" si="26"/>
        <v>8762.2864121436032</v>
      </c>
      <c r="DL74" s="481">
        <f t="shared" si="14"/>
        <v>-11.656909740190169</v>
      </c>
      <c r="DR74" s="231"/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  <c r="EI74" s="231"/>
    </row>
    <row r="75" spans="1:139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5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7"/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68">
        <f t="shared" si="24"/>
        <v>0.15814323699999999</v>
      </c>
      <c r="DJ75" s="485">
        <f t="shared" si="25"/>
        <v>0.17306696120000001</v>
      </c>
      <c r="DK75" s="474">
        <f t="shared" si="26"/>
        <v>2.8299557999999997E-3</v>
      </c>
      <c r="DL75" s="481"/>
      <c r="DR75" s="23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  <c r="EI75" s="231"/>
    </row>
    <row r="76" spans="1:139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5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7"/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68">
        <f t="shared" si="24"/>
        <v>23.346637999999999</v>
      </c>
      <c r="DJ76" s="485">
        <f t="shared" si="25"/>
        <v>38.490311567399999</v>
      </c>
      <c r="DK76" s="474">
        <f t="shared" si="26"/>
        <v>339.63861708140001</v>
      </c>
      <c r="DL76" s="481">
        <f t="shared" si="14"/>
        <v>782.4002800981807</v>
      </c>
      <c r="DR76" s="231"/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  <c r="EI76" s="231"/>
    </row>
    <row r="77" spans="1:139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5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7"/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68">
        <f t="shared" si="24"/>
        <v>0</v>
      </c>
      <c r="DJ77" s="485">
        <f t="shared" si="25"/>
        <v>0</v>
      </c>
      <c r="DK77" s="474">
        <f t="shared" si="26"/>
        <v>0</v>
      </c>
      <c r="DL77" s="481"/>
      <c r="DR77" s="23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  <c r="EI77" s="231"/>
    </row>
    <row r="78" spans="1:139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5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7"/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68">
        <f t="shared" si="24"/>
        <v>26.068000000000001</v>
      </c>
      <c r="DJ78" s="485">
        <f t="shared" si="25"/>
        <v>33.991300000000003</v>
      </c>
      <c r="DK78" s="474">
        <f t="shared" si="26"/>
        <v>234.47480000000002</v>
      </c>
      <c r="DL78" s="481">
        <f t="shared" si="14"/>
        <v>589.80827447023205</v>
      </c>
      <c r="DR78" s="231"/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  <c r="EI78" s="231"/>
    </row>
    <row r="79" spans="1:139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5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7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68">
        <f t="shared" si="24"/>
        <v>4836.9804159600008</v>
      </c>
      <c r="DJ79" s="485">
        <f t="shared" si="25"/>
        <v>5280.0213169591998</v>
      </c>
      <c r="DK79" s="474">
        <f t="shared" si="26"/>
        <v>6858.6695722174018</v>
      </c>
      <c r="DL79" s="481">
        <f t="shared" si="14"/>
        <v>29.898520488689172</v>
      </c>
      <c r="DR79" s="231"/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  <c r="EI79" s="231"/>
    </row>
    <row r="80" spans="1:139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5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7"/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68">
        <f t="shared" si="24"/>
        <v>0</v>
      </c>
      <c r="DJ80" s="485">
        <f t="shared" si="25"/>
        <v>0</v>
      </c>
      <c r="DK80" s="474">
        <f t="shared" si="26"/>
        <v>0</v>
      </c>
      <c r="DL80" s="48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</row>
    <row r="81" spans="1:139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5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7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68">
        <f t="shared" si="24"/>
        <v>5.4885716438000003</v>
      </c>
      <c r="DJ81" s="485">
        <f t="shared" si="25"/>
        <v>52.07966197559999</v>
      </c>
      <c r="DK81" s="474">
        <f t="shared" si="26"/>
        <v>7.4891768364000004</v>
      </c>
      <c r="DL81" s="481">
        <f t="shared" si="14"/>
        <v>-85.619766810489708</v>
      </c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</row>
    <row r="82" spans="1:139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5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68">
        <f t="shared" si="24"/>
        <v>1533.0594996948</v>
      </c>
      <c r="DJ82" s="485">
        <f t="shared" si="25"/>
        <v>3747.5513050220006</v>
      </c>
      <c r="DK82" s="474">
        <f t="shared" si="26"/>
        <v>2758.8012134493997</v>
      </c>
      <c r="DL82" s="481">
        <f t="shared" si="14"/>
        <v>-26.383897406490508</v>
      </c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</row>
    <row r="83" spans="1:139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5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68">
        <f t="shared" si="24"/>
        <v>190.55221166380002</v>
      </c>
      <c r="DJ83" s="485">
        <f t="shared" si="25"/>
        <v>334.85842591320005</v>
      </c>
      <c r="DK83" s="474">
        <f t="shared" si="26"/>
        <v>482.16345143260003</v>
      </c>
      <c r="DL83" s="481">
        <f t="shared" si="14"/>
        <v>43.990240089578478</v>
      </c>
      <c r="DR83" s="231"/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  <c r="EI83" s="231"/>
    </row>
    <row r="84" spans="1:139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5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68">
        <f t="shared" si="24"/>
        <v>2.5712564878000004</v>
      </c>
      <c r="DJ84" s="485">
        <f t="shared" si="25"/>
        <v>12.293143872799998</v>
      </c>
      <c r="DK84" s="474">
        <f t="shared" si="26"/>
        <v>14.806907798200001</v>
      </c>
      <c r="DL84" s="481">
        <f t="shared" si="14"/>
        <v>20.448503258486994</v>
      </c>
      <c r="DR84" s="231"/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  <c r="EI84" s="231"/>
    </row>
    <row r="85" spans="1:139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5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68">
        <f t="shared" si="24"/>
        <v>2.6309690834000001</v>
      </c>
      <c r="DJ85" s="485">
        <f t="shared" si="25"/>
        <v>12.296007579800001</v>
      </c>
      <c r="DK85" s="474">
        <f t="shared" si="26"/>
        <v>14.880641685000001</v>
      </c>
      <c r="DL85" s="481">
        <f t="shared" si="14"/>
        <v>21.020108262181459</v>
      </c>
      <c r="DR85" s="231"/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  <c r="EI85" s="231"/>
    </row>
    <row r="86" spans="1:139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5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7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5">
        <v>0.17012779420000002</v>
      </c>
      <c r="DF86" s="55">
        <v>7.5972542842000008</v>
      </c>
      <c r="DG86" s="55">
        <v>0</v>
      </c>
      <c r="DH86" s="55">
        <v>0.34025558840000003</v>
      </c>
      <c r="DI86" s="568">
        <f t="shared" si="24"/>
        <v>0.34559904820000004</v>
      </c>
      <c r="DJ86" s="485">
        <f t="shared" si="25"/>
        <v>1.3710387081999997</v>
      </c>
      <c r="DK86" s="474">
        <f t="shared" si="26"/>
        <v>8.9749264065999999</v>
      </c>
      <c r="DL86" s="481">
        <f t="shared" si="14"/>
        <v>554.60780595924552</v>
      </c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</row>
    <row r="87" spans="1:139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5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7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68">
        <f t="shared" si="24"/>
        <v>0</v>
      </c>
      <c r="DJ87" s="485">
        <f t="shared" si="25"/>
        <v>54.310847546200009</v>
      </c>
      <c r="DK87" s="474">
        <f t="shared" si="26"/>
        <v>0</v>
      </c>
      <c r="DL87" s="481">
        <f t="shared" si="14"/>
        <v>-100</v>
      </c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</row>
    <row r="88" spans="1:139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5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7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68">
        <f t="shared" si="24"/>
        <v>0</v>
      </c>
      <c r="DJ88" s="485">
        <f t="shared" si="25"/>
        <v>451.73760364179998</v>
      </c>
      <c r="DK88" s="474">
        <f t="shared" si="26"/>
        <v>0</v>
      </c>
      <c r="DL88" s="481">
        <f t="shared" si="14"/>
        <v>-100</v>
      </c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</row>
    <row r="89" spans="1:139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5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7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68">
        <f t="shared" si="24"/>
        <v>0</v>
      </c>
      <c r="DJ89" s="485">
        <f t="shared" si="25"/>
        <v>215.2821419098</v>
      </c>
      <c r="DK89" s="474">
        <f t="shared" si="26"/>
        <v>0</v>
      </c>
      <c r="DL89" s="481">
        <f t="shared" si="14"/>
        <v>-100</v>
      </c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</row>
    <row r="90" spans="1:139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5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7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68">
        <f t="shared" si="24"/>
        <v>0</v>
      </c>
      <c r="DJ90" s="485">
        <f t="shared" si="25"/>
        <v>81.115222447000008</v>
      </c>
      <c r="DK90" s="474">
        <f t="shared" si="26"/>
        <v>0</v>
      </c>
      <c r="DL90" s="481">
        <f t="shared" si="14"/>
        <v>-100</v>
      </c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</row>
    <row r="91" spans="1:139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5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7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68">
        <f t="shared" si="24"/>
        <v>0</v>
      </c>
      <c r="DJ91" s="485">
        <f t="shared" si="25"/>
        <v>159.24204093</v>
      </c>
      <c r="DK91" s="474">
        <f t="shared" si="26"/>
        <v>0</v>
      </c>
      <c r="DL91" s="481">
        <f t="shared" si="14"/>
        <v>-100</v>
      </c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</row>
    <row r="92" spans="1:139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5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7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5">
        <v>0.14815686060000002</v>
      </c>
      <c r="DE92" s="55">
        <v>0.22714242039999999</v>
      </c>
      <c r="DF92" s="55">
        <v>1.0066775600000001E-2</v>
      </c>
      <c r="DG92" s="55">
        <v>5.1037714000000001E-3</v>
      </c>
      <c r="DH92" s="55">
        <v>0.54597717859999995</v>
      </c>
      <c r="DI92" s="568">
        <f t="shared" si="24"/>
        <v>0.40544925540000004</v>
      </c>
      <c r="DJ92" s="485">
        <f t="shared" si="25"/>
        <v>0.91011235839999993</v>
      </c>
      <c r="DK92" s="474">
        <f t="shared" si="26"/>
        <v>1.1914120092</v>
      </c>
      <c r="DL92" s="481">
        <f t="shared" si="14"/>
        <v>30.908233275123507</v>
      </c>
      <c r="DR92" s="231"/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  <c r="EI92" s="231"/>
    </row>
    <row r="93" spans="1:139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5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7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5">
        <v>0</v>
      </c>
      <c r="DE93" s="55">
        <v>3.9554622799999994E-2</v>
      </c>
      <c r="DF93" s="55">
        <v>1.4406E-4</v>
      </c>
      <c r="DG93" s="55">
        <v>1.9703566400000001E-2</v>
      </c>
      <c r="DH93" s="55">
        <v>0</v>
      </c>
      <c r="DI93" s="568">
        <f t="shared" si="24"/>
        <v>5.9712595600000001E-2</v>
      </c>
      <c r="DJ93" s="485">
        <f t="shared" si="25"/>
        <v>0.55216064540000021</v>
      </c>
      <c r="DK93" s="474">
        <f t="shared" si="26"/>
        <v>7.3733886799999995E-2</v>
      </c>
      <c r="DL93" s="481">
        <f t="shared" si="14"/>
        <v>-86.646298063023821</v>
      </c>
      <c r="DR93" s="231"/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  <c r="EI93" s="231"/>
    </row>
    <row r="94" spans="1:139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5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7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5">
        <v>1.0554258176</v>
      </c>
      <c r="DE94" s="55">
        <v>0.84781223939999983</v>
      </c>
      <c r="DF94" s="55">
        <v>1.0402195986000002</v>
      </c>
      <c r="DG94" s="55">
        <v>0.71329779219999945</v>
      </c>
      <c r="DH94" s="55">
        <v>0.87910056220000021</v>
      </c>
      <c r="DI94" s="568">
        <f t="shared" si="24"/>
        <v>5.6343192037999987</v>
      </c>
      <c r="DJ94" s="485">
        <f t="shared" si="25"/>
        <v>3.8160302418000001</v>
      </c>
      <c r="DK94" s="474">
        <f t="shared" si="26"/>
        <v>6.5648172870000003</v>
      </c>
      <c r="DL94" s="481">
        <f t="shared" si="14"/>
        <v>72.032632631952424</v>
      </c>
      <c r="DR94" s="231"/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  <c r="EI94" s="231"/>
    </row>
    <row r="95" spans="1:139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82"/>
      <c r="DF95" s="482"/>
      <c r="DG95" s="482"/>
      <c r="DH95" s="482"/>
      <c r="DI95" s="498"/>
      <c r="DJ95" s="497"/>
      <c r="DK95" s="499"/>
      <c r="DL95" s="512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</row>
    <row r="96" spans="1:139" ht="22.5" customHeight="1" thickBot="1" x14ac:dyDescent="0.3">
      <c r="A96" s="536"/>
      <c r="B96" s="655" t="s">
        <v>49</v>
      </c>
      <c r="C96" s="656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H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609">
        <f t="shared" si="32"/>
        <v>0</v>
      </c>
      <c r="DD96" s="609">
        <f t="shared" si="32"/>
        <v>0</v>
      </c>
      <c r="DE96" s="609">
        <f t="shared" si="32"/>
        <v>0</v>
      </c>
      <c r="DF96" s="609">
        <f t="shared" si="32"/>
        <v>0</v>
      </c>
      <c r="DG96" s="609">
        <f t="shared" si="32"/>
        <v>0</v>
      </c>
      <c r="DH96" s="609">
        <f t="shared" si="32"/>
        <v>0</v>
      </c>
      <c r="DI96" s="502">
        <f>SUM($CB96:$CH96)</f>
        <v>0</v>
      </c>
      <c r="DJ96" s="500">
        <f>SUM($CO96:$CU96)</f>
        <v>0</v>
      </c>
      <c r="DK96" s="503">
        <f>SUM($DB96:$DH96)</f>
        <v>0</v>
      </c>
      <c r="DL96" s="501"/>
      <c r="DR96" s="23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  <c r="EI96" s="231"/>
    </row>
    <row r="97" spans="1:3417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38">
        <v>0</v>
      </c>
      <c r="DD97" s="538">
        <v>0</v>
      </c>
      <c r="DE97" s="538">
        <v>0</v>
      </c>
      <c r="DF97" s="538">
        <v>0</v>
      </c>
      <c r="DG97" s="538">
        <v>0</v>
      </c>
      <c r="DH97" s="538">
        <v>0</v>
      </c>
      <c r="DI97" s="586">
        <f>SUM($CB97:$CH97)</f>
        <v>0</v>
      </c>
      <c r="DJ97" s="566">
        <f>SUM($CO97:$CU97)</f>
        <v>0</v>
      </c>
      <c r="DK97" s="527">
        <f>SUM($DB97:$DH97)</f>
        <v>0</v>
      </c>
      <c r="DL97" s="512"/>
      <c r="DR97" s="231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  <c r="EI97" s="231"/>
    </row>
    <row r="98" spans="1:3417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55"/>
      <c r="DF98" s="55"/>
      <c r="DG98" s="55"/>
      <c r="DH98" s="55"/>
      <c r="DI98" s="498"/>
      <c r="DJ98" s="497"/>
      <c r="DK98" s="499"/>
      <c r="DL98" s="512"/>
      <c r="DR98" s="231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  <c r="EI98" s="231"/>
    </row>
    <row r="99" spans="1:3417" ht="19.5" customHeight="1" thickBot="1" x14ac:dyDescent="0.35">
      <c r="A99" s="536"/>
      <c r="B99" s="672" t="s">
        <v>49</v>
      </c>
      <c r="C99" s="673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H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0">
        <f t="shared" si="34"/>
        <v>0</v>
      </c>
      <c r="DD99" s="500">
        <f t="shared" si="34"/>
        <v>0</v>
      </c>
      <c r="DE99" s="500">
        <f t="shared" si="34"/>
        <v>0</v>
      </c>
      <c r="DF99" s="500">
        <f t="shared" si="34"/>
        <v>2.2021350000000002</v>
      </c>
      <c r="DG99" s="500">
        <f t="shared" si="34"/>
        <v>0</v>
      </c>
      <c r="DH99" s="500">
        <f t="shared" si="34"/>
        <v>0</v>
      </c>
      <c r="DI99" s="502">
        <f t="shared" ref="DI99:DI130" si="35">SUM($CB99:$CH99)</f>
        <v>7.25</v>
      </c>
      <c r="DJ99" s="500">
        <f t="shared" ref="DJ99:DJ130" si="36">SUM($CO99:$CU99)</f>
        <v>0.93951399999999996</v>
      </c>
      <c r="DK99" s="503">
        <f t="shared" ref="DK99:DK130" si="37">SUM($DB99:$DH99)</f>
        <v>2.2021350000000002</v>
      </c>
      <c r="DL99" s="501">
        <f t="shared" si="14"/>
        <v>134.39086591578203</v>
      </c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</row>
    <row r="100" spans="1:3417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19">
        <v>0</v>
      </c>
      <c r="DE100" s="519">
        <v>0</v>
      </c>
      <c r="DF100" s="519">
        <v>2.2021350000000002</v>
      </c>
      <c r="DG100" s="519">
        <v>0</v>
      </c>
      <c r="DH100" s="519">
        <v>0</v>
      </c>
      <c r="DI100" s="586">
        <f t="shared" si="35"/>
        <v>7.25</v>
      </c>
      <c r="DJ100" s="566">
        <f t="shared" si="36"/>
        <v>0.93951399999999996</v>
      </c>
      <c r="DK100" s="527">
        <f t="shared" si="37"/>
        <v>2.2021350000000002</v>
      </c>
      <c r="DL100" s="528">
        <f t="shared" si="14"/>
        <v>134.39086591578203</v>
      </c>
      <c r="DR100" s="231"/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  <c r="EI100" s="231"/>
    </row>
    <row r="101" spans="1:3417" ht="20.100000000000001" customHeight="1" thickBot="1" x14ac:dyDescent="0.3">
      <c r="A101" s="536"/>
      <c r="B101" s="448"/>
      <c r="C101" s="323" t="s">
        <v>115</v>
      </c>
      <c r="D101" s="320">
        <f t="shared" ref="D101:AI101" si="38">+D102+D146+D181+D183</f>
        <v>5162</v>
      </c>
      <c r="E101" s="321">
        <f t="shared" si="38"/>
        <v>4393</v>
      </c>
      <c r="F101" s="321">
        <f t="shared" si="38"/>
        <v>5069</v>
      </c>
      <c r="G101" s="321">
        <f t="shared" si="38"/>
        <v>4887</v>
      </c>
      <c r="H101" s="321">
        <f t="shared" si="38"/>
        <v>4972</v>
      </c>
      <c r="I101" s="321">
        <f t="shared" si="38"/>
        <v>5033</v>
      </c>
      <c r="J101" s="321">
        <f t="shared" si="38"/>
        <v>5158</v>
      </c>
      <c r="K101" s="321">
        <f t="shared" si="38"/>
        <v>4582</v>
      </c>
      <c r="L101" s="321">
        <f t="shared" si="38"/>
        <v>5023</v>
      </c>
      <c r="M101" s="321">
        <f t="shared" si="38"/>
        <v>5111</v>
      </c>
      <c r="N101" s="321">
        <f t="shared" si="38"/>
        <v>4906</v>
      </c>
      <c r="O101" s="322">
        <f t="shared" si="38"/>
        <v>5521</v>
      </c>
      <c r="P101" s="321">
        <f t="shared" si="38"/>
        <v>59817</v>
      </c>
      <c r="Q101" s="320">
        <f t="shared" si="38"/>
        <v>4353</v>
      </c>
      <c r="R101" s="321">
        <f t="shared" si="38"/>
        <v>4211</v>
      </c>
      <c r="S101" s="321">
        <f t="shared" si="38"/>
        <v>5289</v>
      </c>
      <c r="T101" s="321">
        <f t="shared" si="38"/>
        <v>5113</v>
      </c>
      <c r="U101" s="321">
        <f t="shared" si="38"/>
        <v>5185</v>
      </c>
      <c r="V101" s="321">
        <f t="shared" si="38"/>
        <v>5191</v>
      </c>
      <c r="W101" s="321">
        <f t="shared" si="38"/>
        <v>5019</v>
      </c>
      <c r="X101" s="321">
        <f t="shared" si="38"/>
        <v>5164</v>
      </c>
      <c r="Y101" s="321">
        <f t="shared" si="38"/>
        <v>5262</v>
      </c>
      <c r="Z101" s="321">
        <f t="shared" si="38"/>
        <v>5216</v>
      </c>
      <c r="AA101" s="321">
        <f t="shared" si="38"/>
        <v>4985</v>
      </c>
      <c r="AB101" s="322">
        <f t="shared" si="38"/>
        <v>5776</v>
      </c>
      <c r="AC101" s="321">
        <f t="shared" si="38"/>
        <v>60764</v>
      </c>
      <c r="AD101" s="320">
        <f t="shared" si="38"/>
        <v>4907</v>
      </c>
      <c r="AE101" s="321">
        <f t="shared" si="38"/>
        <v>4659</v>
      </c>
      <c r="AF101" s="321">
        <f t="shared" si="38"/>
        <v>5111</v>
      </c>
      <c r="AG101" s="321">
        <f t="shared" si="38"/>
        <v>4840</v>
      </c>
      <c r="AH101" s="321">
        <f t="shared" si="38"/>
        <v>5347</v>
      </c>
      <c r="AI101" s="321">
        <f t="shared" si="38"/>
        <v>5133</v>
      </c>
      <c r="AJ101" s="321">
        <f t="shared" ref="AJ101:BM101" si="39">+AJ102+AJ146+AJ181+AJ183</f>
        <v>4590</v>
      </c>
      <c r="AK101" s="321">
        <f t="shared" si="39"/>
        <v>5118</v>
      </c>
      <c r="AL101" s="321">
        <f t="shared" si="39"/>
        <v>4913</v>
      </c>
      <c r="AM101" s="321">
        <f t="shared" si="39"/>
        <v>4636</v>
      </c>
      <c r="AN101" s="321">
        <f t="shared" si="39"/>
        <v>4825</v>
      </c>
      <c r="AO101" s="322">
        <f t="shared" si="39"/>
        <v>5215</v>
      </c>
      <c r="AP101" s="321">
        <f t="shared" si="39"/>
        <v>4500</v>
      </c>
      <c r="AQ101" s="321">
        <f t="shared" si="39"/>
        <v>4349</v>
      </c>
      <c r="AR101" s="321">
        <f t="shared" si="39"/>
        <v>5191</v>
      </c>
      <c r="AS101" s="321">
        <f t="shared" si="39"/>
        <v>4646</v>
      </c>
      <c r="AT101" s="321">
        <f t="shared" si="39"/>
        <v>5721</v>
      </c>
      <c r="AU101" s="321">
        <f t="shared" si="39"/>
        <v>4753</v>
      </c>
      <c r="AV101" s="321">
        <f t="shared" si="39"/>
        <v>5361</v>
      </c>
      <c r="AW101" s="321">
        <f t="shared" si="39"/>
        <v>5345</v>
      </c>
      <c r="AX101" s="321">
        <f t="shared" si="39"/>
        <v>4979</v>
      </c>
      <c r="AY101" s="321">
        <f t="shared" si="39"/>
        <v>5717</v>
      </c>
      <c r="AZ101" s="321">
        <f t="shared" si="39"/>
        <v>5025</v>
      </c>
      <c r="BA101" s="321">
        <f t="shared" si="39"/>
        <v>5065</v>
      </c>
      <c r="BB101" s="320">
        <f t="shared" si="39"/>
        <v>4990</v>
      </c>
      <c r="BC101" s="321">
        <f t="shared" si="39"/>
        <v>4500</v>
      </c>
      <c r="BD101" s="321">
        <f t="shared" si="39"/>
        <v>5042</v>
      </c>
      <c r="BE101" s="321">
        <f t="shared" si="39"/>
        <v>5589</v>
      </c>
      <c r="BF101" s="321">
        <f t="shared" si="39"/>
        <v>5777</v>
      </c>
      <c r="BG101" s="321">
        <f t="shared" si="39"/>
        <v>5396</v>
      </c>
      <c r="BH101" s="321">
        <f t="shared" si="39"/>
        <v>6350</v>
      </c>
      <c r="BI101" s="321">
        <f t="shared" si="39"/>
        <v>5837</v>
      </c>
      <c r="BJ101" s="321">
        <f t="shared" si="39"/>
        <v>5798</v>
      </c>
      <c r="BK101" s="321">
        <f t="shared" si="39"/>
        <v>6415</v>
      </c>
      <c r="BL101" s="321">
        <f t="shared" si="39"/>
        <v>6134</v>
      </c>
      <c r="BM101" s="321">
        <f t="shared" si="39"/>
        <v>6696</v>
      </c>
      <c r="BN101" s="432">
        <f t="shared" si="33"/>
        <v>68524</v>
      </c>
      <c r="BO101" s="321">
        <f t="shared" ref="BO101:CF101" si="40">+BO102+BO146+BO181+BO183</f>
        <v>6146</v>
      </c>
      <c r="BP101" s="321">
        <f t="shared" si="40"/>
        <v>5852</v>
      </c>
      <c r="BQ101" s="321">
        <f t="shared" si="40"/>
        <v>5971</v>
      </c>
      <c r="BR101" s="321">
        <f t="shared" si="40"/>
        <v>6322</v>
      </c>
      <c r="BS101" s="321">
        <f t="shared" si="40"/>
        <v>6551</v>
      </c>
      <c r="BT101" s="321">
        <f t="shared" si="40"/>
        <v>6107</v>
      </c>
      <c r="BU101" s="321">
        <f t="shared" si="40"/>
        <v>6809</v>
      </c>
      <c r="BV101" s="321">
        <f t="shared" si="40"/>
        <v>6391</v>
      </c>
      <c r="BW101" s="321">
        <f t="shared" si="40"/>
        <v>6731</v>
      </c>
      <c r="BX101" s="321">
        <f t="shared" si="40"/>
        <v>7270</v>
      </c>
      <c r="BY101" s="321">
        <f t="shared" si="40"/>
        <v>6071</v>
      </c>
      <c r="BZ101" s="321">
        <f t="shared" si="40"/>
        <v>8418</v>
      </c>
      <c r="CA101" s="432">
        <f t="shared" si="30"/>
        <v>78639</v>
      </c>
      <c r="CB101" s="320">
        <f t="shared" si="40"/>
        <v>7122</v>
      </c>
      <c r="CC101" s="321">
        <f t="shared" si="40"/>
        <v>6335</v>
      </c>
      <c r="CD101" s="321">
        <f t="shared" si="40"/>
        <v>7653</v>
      </c>
      <c r="CE101" s="321">
        <f t="shared" si="40"/>
        <v>7823</v>
      </c>
      <c r="CF101" s="321">
        <f t="shared" si="40"/>
        <v>7310</v>
      </c>
      <c r="CG101" s="321">
        <f t="shared" ref="CG101" si="41">+CG102+CG146+CG181+CG183</f>
        <v>7945</v>
      </c>
      <c r="CH101" s="321">
        <f t="shared" ref="CH101:CO101" si="42">+CH102+CH146+CH181+CH183</f>
        <v>8776</v>
      </c>
      <c r="CI101" s="321">
        <f t="shared" si="42"/>
        <v>8294</v>
      </c>
      <c r="CJ101" s="321">
        <f t="shared" si="42"/>
        <v>8599</v>
      </c>
      <c r="CK101" s="321">
        <f t="shared" si="42"/>
        <v>9353</v>
      </c>
      <c r="CL101" s="321">
        <f t="shared" si="42"/>
        <v>8598</v>
      </c>
      <c r="CM101" s="322">
        <f t="shared" si="42"/>
        <v>9999</v>
      </c>
      <c r="CN101" s="432">
        <f>SUM(CB101:CM101)</f>
        <v>97807</v>
      </c>
      <c r="CO101" s="320">
        <f t="shared" si="42"/>
        <v>8388</v>
      </c>
      <c r="CP101" s="321">
        <f t="shared" ref="CP101:DB101" si="43">+CP102+CP146+CP181+CP183</f>
        <v>8214</v>
      </c>
      <c r="CQ101" s="321">
        <f t="shared" si="43"/>
        <v>9934</v>
      </c>
      <c r="CR101" s="321">
        <f t="shared" si="43"/>
        <v>9831</v>
      </c>
      <c r="CS101" s="321">
        <f t="shared" si="43"/>
        <v>9566</v>
      </c>
      <c r="CT101" s="321">
        <f t="shared" si="43"/>
        <v>10414</v>
      </c>
      <c r="CU101" s="321">
        <f t="shared" si="43"/>
        <v>9984</v>
      </c>
      <c r="CV101" s="321">
        <f t="shared" si="43"/>
        <v>11187</v>
      </c>
      <c r="CW101" s="321">
        <f t="shared" si="43"/>
        <v>11018</v>
      </c>
      <c r="CX101" s="321">
        <f t="shared" si="43"/>
        <v>10774</v>
      </c>
      <c r="CY101" s="321">
        <f t="shared" si="43"/>
        <v>11150</v>
      </c>
      <c r="CZ101" s="321">
        <f t="shared" si="43"/>
        <v>12714</v>
      </c>
      <c r="DA101" s="432">
        <f t="shared" si="28"/>
        <v>123174</v>
      </c>
      <c r="DB101" s="320">
        <f t="shared" si="43"/>
        <v>11530</v>
      </c>
      <c r="DC101" s="321">
        <f t="shared" ref="DC101:DH101" si="44">+DC102+DC146+DC181+DC183</f>
        <v>10351</v>
      </c>
      <c r="DD101" s="321">
        <f t="shared" si="44"/>
        <v>13322</v>
      </c>
      <c r="DE101" s="321">
        <f t="shared" si="44"/>
        <v>10888</v>
      </c>
      <c r="DF101" s="321">
        <f t="shared" si="44"/>
        <v>12979</v>
      </c>
      <c r="DG101" s="321">
        <f t="shared" si="44"/>
        <v>12131</v>
      </c>
      <c r="DH101" s="321">
        <f t="shared" si="44"/>
        <v>11720</v>
      </c>
      <c r="DI101" s="567">
        <f t="shared" si="35"/>
        <v>52964</v>
      </c>
      <c r="DJ101" s="388">
        <f t="shared" si="36"/>
        <v>66331</v>
      </c>
      <c r="DK101" s="389">
        <f t="shared" si="37"/>
        <v>82921</v>
      </c>
      <c r="DL101" s="542">
        <f t="shared" si="14"/>
        <v>25.010930032714729</v>
      </c>
      <c r="DR101" s="231"/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  <c r="EI101" s="231"/>
    </row>
    <row r="102" spans="1:3417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5">SUM(D103:D145)</f>
        <v>3856</v>
      </c>
      <c r="E102" s="167">
        <f t="shared" si="45"/>
        <v>3216</v>
      </c>
      <c r="F102" s="167">
        <f t="shared" si="45"/>
        <v>3684</v>
      </c>
      <c r="G102" s="167">
        <f t="shared" si="45"/>
        <v>3570</v>
      </c>
      <c r="H102" s="167">
        <f t="shared" si="45"/>
        <v>3508</v>
      </c>
      <c r="I102" s="167">
        <f t="shared" si="45"/>
        <v>3593</v>
      </c>
      <c r="J102" s="167">
        <f t="shared" si="45"/>
        <v>3706</v>
      </c>
      <c r="K102" s="167">
        <f t="shared" si="45"/>
        <v>3322</v>
      </c>
      <c r="L102" s="167">
        <f t="shared" si="45"/>
        <v>3700</v>
      </c>
      <c r="M102" s="167">
        <f t="shared" si="45"/>
        <v>3817</v>
      </c>
      <c r="N102" s="167">
        <f t="shared" si="45"/>
        <v>3557</v>
      </c>
      <c r="O102" s="167">
        <f t="shared" si="45"/>
        <v>4053</v>
      </c>
      <c r="P102" s="169">
        <f t="shared" si="45"/>
        <v>43582</v>
      </c>
      <c r="Q102" s="167">
        <f t="shared" si="45"/>
        <v>3227</v>
      </c>
      <c r="R102" s="167">
        <f t="shared" si="45"/>
        <v>3091</v>
      </c>
      <c r="S102" s="167">
        <f t="shared" si="45"/>
        <v>3892</v>
      </c>
      <c r="T102" s="167">
        <f t="shared" si="45"/>
        <v>3718</v>
      </c>
      <c r="U102" s="167">
        <f t="shared" si="45"/>
        <v>3775</v>
      </c>
      <c r="V102" s="167">
        <f t="shared" si="45"/>
        <v>3671</v>
      </c>
      <c r="W102" s="167">
        <f t="shared" si="45"/>
        <v>3670</v>
      </c>
      <c r="X102" s="167">
        <f t="shared" si="45"/>
        <v>3878</v>
      </c>
      <c r="Y102" s="167">
        <f t="shared" si="45"/>
        <v>3965</v>
      </c>
      <c r="Z102" s="167">
        <f t="shared" si="45"/>
        <v>3912</v>
      </c>
      <c r="AA102" s="167">
        <f t="shared" si="45"/>
        <v>3770</v>
      </c>
      <c r="AB102" s="167">
        <f t="shared" si="45"/>
        <v>4200</v>
      </c>
      <c r="AC102" s="169">
        <f t="shared" si="45"/>
        <v>44769</v>
      </c>
      <c r="AD102" s="167">
        <f t="shared" si="45"/>
        <v>3701</v>
      </c>
      <c r="AE102" s="167">
        <f t="shared" si="45"/>
        <v>3490</v>
      </c>
      <c r="AF102" s="167">
        <f t="shared" si="45"/>
        <v>3812</v>
      </c>
      <c r="AG102" s="167">
        <f t="shared" si="45"/>
        <v>3636</v>
      </c>
      <c r="AH102" s="167">
        <f t="shared" si="45"/>
        <v>3952</v>
      </c>
      <c r="AI102" s="167">
        <f t="shared" si="45"/>
        <v>3859</v>
      </c>
      <c r="AJ102" s="167">
        <f t="shared" ref="AJ102:BM102" si="46">SUM(AJ103:AJ145)</f>
        <v>3276</v>
      </c>
      <c r="AK102" s="167">
        <f t="shared" si="46"/>
        <v>3594</v>
      </c>
      <c r="AL102" s="167">
        <f t="shared" si="46"/>
        <v>3465</v>
      </c>
      <c r="AM102" s="167">
        <f t="shared" si="46"/>
        <v>3328</v>
      </c>
      <c r="AN102" s="167">
        <f t="shared" si="46"/>
        <v>3416</v>
      </c>
      <c r="AO102" s="167">
        <f t="shared" si="46"/>
        <v>3718</v>
      </c>
      <c r="AP102" s="183">
        <f t="shared" si="46"/>
        <v>3198</v>
      </c>
      <c r="AQ102" s="167">
        <f t="shared" si="46"/>
        <v>3105</v>
      </c>
      <c r="AR102" s="167">
        <f t="shared" si="46"/>
        <v>3629</v>
      </c>
      <c r="AS102" s="167">
        <f t="shared" si="46"/>
        <v>3173</v>
      </c>
      <c r="AT102" s="167">
        <f t="shared" si="46"/>
        <v>3947</v>
      </c>
      <c r="AU102" s="167">
        <f t="shared" si="46"/>
        <v>3373</v>
      </c>
      <c r="AV102" s="167">
        <f t="shared" si="46"/>
        <v>3905</v>
      </c>
      <c r="AW102" s="167">
        <f t="shared" si="46"/>
        <v>3882</v>
      </c>
      <c r="AX102" s="167">
        <f t="shared" si="46"/>
        <v>3589</v>
      </c>
      <c r="AY102" s="167">
        <f t="shared" si="46"/>
        <v>4210</v>
      </c>
      <c r="AZ102" s="167">
        <f t="shared" si="46"/>
        <v>3705</v>
      </c>
      <c r="BA102" s="415">
        <f t="shared" si="46"/>
        <v>3753</v>
      </c>
      <c r="BB102" s="167">
        <f t="shared" si="46"/>
        <v>3586</v>
      </c>
      <c r="BC102" s="167">
        <f t="shared" si="46"/>
        <v>3269</v>
      </c>
      <c r="BD102" s="167">
        <f t="shared" si="46"/>
        <v>3682</v>
      </c>
      <c r="BE102" s="167">
        <f t="shared" si="46"/>
        <v>4133</v>
      </c>
      <c r="BF102" s="167">
        <f t="shared" si="46"/>
        <v>4368</v>
      </c>
      <c r="BG102" s="167">
        <f t="shared" si="46"/>
        <v>4063</v>
      </c>
      <c r="BH102" s="167">
        <f t="shared" si="46"/>
        <v>4880</v>
      </c>
      <c r="BI102" s="167">
        <f t="shared" si="46"/>
        <v>4324</v>
      </c>
      <c r="BJ102" s="167">
        <f t="shared" si="46"/>
        <v>4329</v>
      </c>
      <c r="BK102" s="167">
        <f t="shared" si="46"/>
        <v>4810</v>
      </c>
      <c r="BL102" s="167">
        <f t="shared" si="46"/>
        <v>4654</v>
      </c>
      <c r="BM102" s="167">
        <f t="shared" si="46"/>
        <v>5235</v>
      </c>
      <c r="BN102" s="169">
        <f t="shared" si="33"/>
        <v>51333</v>
      </c>
      <c r="BO102" s="167">
        <f t="shared" ref="BO102:CF102" si="47">SUM(BO103:BO145)</f>
        <v>4705</v>
      </c>
      <c r="BP102" s="167">
        <f t="shared" si="47"/>
        <v>4482</v>
      </c>
      <c r="BQ102" s="167">
        <f t="shared" si="47"/>
        <v>4558</v>
      </c>
      <c r="BR102" s="167">
        <f t="shared" si="47"/>
        <v>4826</v>
      </c>
      <c r="BS102" s="167">
        <f t="shared" si="47"/>
        <v>4991</v>
      </c>
      <c r="BT102" s="167">
        <f t="shared" si="47"/>
        <v>4665</v>
      </c>
      <c r="BU102" s="167">
        <f t="shared" si="47"/>
        <v>5240</v>
      </c>
      <c r="BV102" s="167">
        <f t="shared" si="47"/>
        <v>4760</v>
      </c>
      <c r="BW102" s="167">
        <f t="shared" si="47"/>
        <v>5071</v>
      </c>
      <c r="BX102" s="167">
        <f t="shared" si="47"/>
        <v>5560</v>
      </c>
      <c r="BY102" s="167">
        <f t="shared" si="47"/>
        <v>4672</v>
      </c>
      <c r="BZ102" s="167">
        <f t="shared" si="47"/>
        <v>6443</v>
      </c>
      <c r="CA102" s="169">
        <f t="shared" si="30"/>
        <v>59973</v>
      </c>
      <c r="CB102" s="183">
        <f t="shared" si="47"/>
        <v>5381</v>
      </c>
      <c r="CC102" s="167">
        <f t="shared" si="47"/>
        <v>4808</v>
      </c>
      <c r="CD102" s="167">
        <f t="shared" si="47"/>
        <v>5836</v>
      </c>
      <c r="CE102" s="167">
        <f t="shared" si="47"/>
        <v>5939</v>
      </c>
      <c r="CF102" s="167">
        <f t="shared" si="47"/>
        <v>5625</v>
      </c>
      <c r="CG102" s="167">
        <f t="shared" ref="CG102" si="48">SUM(CG103:CG145)</f>
        <v>6081</v>
      </c>
      <c r="CH102" s="167">
        <f t="shared" ref="CH102:CO102" si="49">SUM(CH103:CH145)</f>
        <v>6641</v>
      </c>
      <c r="CI102" s="167">
        <f t="shared" si="49"/>
        <v>6214</v>
      </c>
      <c r="CJ102" s="167">
        <f t="shared" si="49"/>
        <v>6455</v>
      </c>
      <c r="CK102" s="167">
        <f t="shared" si="49"/>
        <v>7082</v>
      </c>
      <c r="CL102" s="167">
        <f t="shared" si="49"/>
        <v>6518</v>
      </c>
      <c r="CM102" s="415">
        <f t="shared" si="49"/>
        <v>7652</v>
      </c>
      <c r="CN102" s="169">
        <f>SUM(CB102:CM102)</f>
        <v>74232</v>
      </c>
      <c r="CO102" s="167">
        <f t="shared" si="49"/>
        <v>6364</v>
      </c>
      <c r="CP102" s="167">
        <f t="shared" ref="CP102:DB102" si="50">SUM(CP103:CP145)</f>
        <v>6234</v>
      </c>
      <c r="CQ102" s="167">
        <f t="shared" si="50"/>
        <v>7655</v>
      </c>
      <c r="CR102" s="167">
        <f t="shared" si="50"/>
        <v>7543</v>
      </c>
      <c r="CS102" s="167">
        <f t="shared" si="50"/>
        <v>7319</v>
      </c>
      <c r="CT102" s="167">
        <f t="shared" si="50"/>
        <v>8045</v>
      </c>
      <c r="CU102" s="167">
        <f t="shared" si="50"/>
        <v>7691</v>
      </c>
      <c r="CV102" s="167">
        <f t="shared" si="50"/>
        <v>8688</v>
      </c>
      <c r="CW102" s="167">
        <f t="shared" si="50"/>
        <v>8627</v>
      </c>
      <c r="CX102" s="167">
        <f t="shared" si="50"/>
        <v>8497</v>
      </c>
      <c r="CY102" s="167">
        <f t="shared" si="50"/>
        <v>8800</v>
      </c>
      <c r="CZ102" s="167">
        <f t="shared" si="50"/>
        <v>10384</v>
      </c>
      <c r="DA102" s="528">
        <f t="shared" si="28"/>
        <v>95847</v>
      </c>
      <c r="DB102" s="183">
        <f t="shared" si="50"/>
        <v>9356</v>
      </c>
      <c r="DC102" s="167">
        <f t="shared" ref="DC102:DH102" si="51">SUM(DC103:DC145)</f>
        <v>8381</v>
      </c>
      <c r="DD102" s="167">
        <f t="shared" si="51"/>
        <v>10858</v>
      </c>
      <c r="DE102" s="167">
        <f t="shared" si="51"/>
        <v>8669</v>
      </c>
      <c r="DF102" s="167">
        <f t="shared" si="51"/>
        <v>10376</v>
      </c>
      <c r="DG102" s="167">
        <f t="shared" si="51"/>
        <v>9655</v>
      </c>
      <c r="DH102" s="167">
        <f t="shared" si="51"/>
        <v>9027</v>
      </c>
      <c r="DI102" s="586">
        <f t="shared" si="35"/>
        <v>40311</v>
      </c>
      <c r="DJ102" s="566">
        <f t="shared" si="36"/>
        <v>50851</v>
      </c>
      <c r="DK102" s="527">
        <f t="shared" si="37"/>
        <v>66322</v>
      </c>
      <c r="DL102" s="182">
        <f t="shared" si="14"/>
        <v>30.424180448762073</v>
      </c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231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  <c r="EAI102" s="10"/>
      <c r="EAJ102" s="10"/>
      <c r="EAK102" s="10"/>
    </row>
    <row r="103" spans="1:3417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2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3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4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98">
        <v>43</v>
      </c>
      <c r="DE103" s="98">
        <v>49</v>
      </c>
      <c r="DF103" s="98">
        <v>43</v>
      </c>
      <c r="DG103" s="98">
        <v>39</v>
      </c>
      <c r="DH103" s="98">
        <v>33</v>
      </c>
      <c r="DI103" s="568">
        <f t="shared" si="35"/>
        <v>131</v>
      </c>
      <c r="DJ103" s="485">
        <f t="shared" si="36"/>
        <v>230</v>
      </c>
      <c r="DK103" s="474">
        <f t="shared" si="37"/>
        <v>283</v>
      </c>
      <c r="DL103" s="362">
        <f t="shared" si="14"/>
        <v>23.043478260869566</v>
      </c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  <c r="EI103" s="231"/>
    </row>
    <row r="104" spans="1:3417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2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3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4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5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98">
        <v>123</v>
      </c>
      <c r="DE104" s="98">
        <v>97</v>
      </c>
      <c r="DF104" s="98">
        <v>122</v>
      </c>
      <c r="DG104" s="98">
        <v>98</v>
      </c>
      <c r="DH104" s="98">
        <v>106</v>
      </c>
      <c r="DI104" s="568">
        <f t="shared" si="35"/>
        <v>662</v>
      </c>
      <c r="DJ104" s="485">
        <f t="shared" si="36"/>
        <v>657</v>
      </c>
      <c r="DK104" s="474">
        <f t="shared" si="37"/>
        <v>742</v>
      </c>
      <c r="DL104" s="363">
        <f t="shared" si="14"/>
        <v>12.937595129375957</v>
      </c>
      <c r="DR104" s="231"/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  <c r="EI104" s="231"/>
    </row>
    <row r="105" spans="1:3417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2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3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4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5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98">
        <v>145</v>
      </c>
      <c r="DE105" s="98">
        <v>108</v>
      </c>
      <c r="DF105" s="98">
        <v>130</v>
      </c>
      <c r="DG105" s="98">
        <v>111</v>
      </c>
      <c r="DH105" s="98">
        <v>120</v>
      </c>
      <c r="DI105" s="568">
        <f t="shared" si="35"/>
        <v>758</v>
      </c>
      <c r="DJ105" s="485">
        <f t="shared" si="36"/>
        <v>631</v>
      </c>
      <c r="DK105" s="474">
        <f t="shared" si="37"/>
        <v>837</v>
      </c>
      <c r="DL105" s="363">
        <f t="shared" si="14"/>
        <v>32.646592709984155</v>
      </c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</row>
    <row r="106" spans="1:3417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2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3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4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5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98">
        <v>23</v>
      </c>
      <c r="DE106" s="98">
        <v>20</v>
      </c>
      <c r="DF106" s="98">
        <v>21</v>
      </c>
      <c r="DG106" s="98">
        <v>20</v>
      </c>
      <c r="DH106" s="98">
        <v>21</v>
      </c>
      <c r="DI106" s="568">
        <f t="shared" si="35"/>
        <v>142</v>
      </c>
      <c r="DJ106" s="485">
        <f t="shared" si="36"/>
        <v>143</v>
      </c>
      <c r="DK106" s="474">
        <f t="shared" si="37"/>
        <v>142</v>
      </c>
      <c r="DL106" s="363">
        <f t="shared" si="14"/>
        <v>-0.69930069930069783</v>
      </c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</row>
    <row r="107" spans="1:3417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2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3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4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5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98">
        <v>23</v>
      </c>
      <c r="DE107" s="98">
        <v>19</v>
      </c>
      <c r="DF107" s="98">
        <v>22</v>
      </c>
      <c r="DG107" s="98">
        <v>20</v>
      </c>
      <c r="DH107" s="98">
        <v>20</v>
      </c>
      <c r="DI107" s="568">
        <f t="shared" si="35"/>
        <v>143</v>
      </c>
      <c r="DJ107" s="485">
        <f t="shared" si="36"/>
        <v>144</v>
      </c>
      <c r="DK107" s="474">
        <f t="shared" si="37"/>
        <v>143</v>
      </c>
      <c r="DL107" s="363">
        <f t="shared" si="14"/>
        <v>-0.69444444444444198</v>
      </c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</row>
    <row r="108" spans="1:3417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2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3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4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5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98">
        <v>0</v>
      </c>
      <c r="DE108" s="98">
        <v>5</v>
      </c>
      <c r="DF108" s="98">
        <v>1</v>
      </c>
      <c r="DG108" s="98">
        <v>1</v>
      </c>
      <c r="DH108" s="98">
        <v>1</v>
      </c>
      <c r="DI108" s="568">
        <f t="shared" si="35"/>
        <v>5</v>
      </c>
      <c r="DJ108" s="485">
        <f t="shared" si="36"/>
        <v>5</v>
      </c>
      <c r="DK108" s="474">
        <f t="shared" si="37"/>
        <v>8</v>
      </c>
      <c r="DL108" s="363">
        <f t="shared" si="14"/>
        <v>60.000000000000007</v>
      </c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</row>
    <row r="109" spans="1:3417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2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3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4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5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98">
        <v>616</v>
      </c>
      <c r="DE109" s="98">
        <v>565</v>
      </c>
      <c r="DF109" s="98">
        <v>633</v>
      </c>
      <c r="DG109" s="98">
        <v>583</v>
      </c>
      <c r="DH109" s="98">
        <v>631</v>
      </c>
      <c r="DI109" s="568">
        <f t="shared" si="35"/>
        <v>2964</v>
      </c>
      <c r="DJ109" s="485">
        <f t="shared" si="36"/>
        <v>3253</v>
      </c>
      <c r="DK109" s="474">
        <f t="shared" si="37"/>
        <v>4024</v>
      </c>
      <c r="DL109" s="363">
        <f t="shared" si="14"/>
        <v>23.701198893329245</v>
      </c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</row>
    <row r="110" spans="1:3417" ht="20.100000000000001" customHeight="1" x14ac:dyDescent="0.3">
      <c r="A110" s="536"/>
      <c r="B110" s="463" t="s">
        <v>222</v>
      </c>
      <c r="C110" s="488" t="s">
        <v>225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5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98">
        <v>0</v>
      </c>
      <c r="DE110" s="98">
        <v>0</v>
      </c>
      <c r="DF110" s="98">
        <v>0</v>
      </c>
      <c r="DG110" s="98">
        <v>0</v>
      </c>
      <c r="DH110" s="98">
        <v>0</v>
      </c>
      <c r="DI110" s="568">
        <f t="shared" si="35"/>
        <v>0</v>
      </c>
      <c r="DJ110" s="485">
        <f t="shared" si="36"/>
        <v>0</v>
      </c>
      <c r="DK110" s="474">
        <f t="shared" si="37"/>
        <v>1</v>
      </c>
      <c r="DL110" s="363"/>
      <c r="DR110" s="231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  <c r="EI110" s="231"/>
    </row>
    <row r="111" spans="1:3417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2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3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4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5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178">
        <v>44</v>
      </c>
      <c r="DE111" s="178">
        <v>55</v>
      </c>
      <c r="DF111" s="178">
        <v>42</v>
      </c>
      <c r="DG111" s="178">
        <v>27</v>
      </c>
      <c r="DH111" s="178">
        <v>41</v>
      </c>
      <c r="DI111" s="568">
        <f t="shared" si="35"/>
        <v>166</v>
      </c>
      <c r="DJ111" s="485">
        <f t="shared" si="36"/>
        <v>223</v>
      </c>
      <c r="DK111" s="474">
        <f t="shared" si="37"/>
        <v>264</v>
      </c>
      <c r="DL111" s="363">
        <f t="shared" si="14"/>
        <v>18.385650224215254</v>
      </c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</row>
    <row r="112" spans="1:3417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4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5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98">
        <v>276</v>
      </c>
      <c r="DE112" s="98">
        <v>228</v>
      </c>
      <c r="DF112" s="98">
        <v>268</v>
      </c>
      <c r="DG112" s="98">
        <v>273</v>
      </c>
      <c r="DH112" s="98">
        <v>247</v>
      </c>
      <c r="DI112" s="568">
        <f t="shared" si="35"/>
        <v>1668</v>
      </c>
      <c r="DJ112" s="485">
        <f t="shared" si="36"/>
        <v>1710</v>
      </c>
      <c r="DK112" s="474">
        <f t="shared" si="37"/>
        <v>1733</v>
      </c>
      <c r="DL112" s="363">
        <f t="shared" si="14"/>
        <v>1.3450292397660712</v>
      </c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</row>
    <row r="113" spans="1:139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4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5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98">
        <v>142</v>
      </c>
      <c r="DE113" s="98">
        <v>124</v>
      </c>
      <c r="DF113" s="98">
        <v>163</v>
      </c>
      <c r="DG113" s="98">
        <v>145</v>
      </c>
      <c r="DH113" s="98">
        <v>134</v>
      </c>
      <c r="DI113" s="568">
        <f t="shared" si="35"/>
        <v>1077</v>
      </c>
      <c r="DJ113" s="485">
        <f t="shared" si="36"/>
        <v>880</v>
      </c>
      <c r="DK113" s="474">
        <f t="shared" si="37"/>
        <v>955</v>
      </c>
      <c r="DL113" s="363">
        <f t="shared" si="14"/>
        <v>8.5227272727272698</v>
      </c>
      <c r="DR113" s="231"/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  <c r="EI113" s="231"/>
    </row>
    <row r="114" spans="1:139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4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5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98">
        <v>20</v>
      </c>
      <c r="DE114" s="98">
        <v>11</v>
      </c>
      <c r="DF114" s="98">
        <v>20</v>
      </c>
      <c r="DG114" s="98">
        <v>16</v>
      </c>
      <c r="DH114" s="98">
        <v>15</v>
      </c>
      <c r="DI114" s="568">
        <f t="shared" si="35"/>
        <v>133</v>
      </c>
      <c r="DJ114" s="485">
        <f t="shared" si="36"/>
        <v>132</v>
      </c>
      <c r="DK114" s="474">
        <f t="shared" si="37"/>
        <v>109</v>
      </c>
      <c r="DL114" s="363">
        <f t="shared" si="14"/>
        <v>-17.424242424242419</v>
      </c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</row>
    <row r="115" spans="1:139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4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5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178">
        <v>0</v>
      </c>
      <c r="DI115" s="568">
        <f t="shared" si="35"/>
        <v>0</v>
      </c>
      <c r="DJ115" s="485">
        <f t="shared" si="36"/>
        <v>0</v>
      </c>
      <c r="DK115" s="474">
        <f t="shared" si="37"/>
        <v>0</v>
      </c>
      <c r="DL115" s="363"/>
      <c r="DR115" s="231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  <c r="EI115" s="231"/>
    </row>
    <row r="116" spans="1:139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4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5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178">
        <v>2</v>
      </c>
      <c r="DE116" s="178">
        <v>1</v>
      </c>
      <c r="DF116" s="178">
        <v>1</v>
      </c>
      <c r="DG116" s="178">
        <v>2</v>
      </c>
      <c r="DH116" s="178">
        <v>2</v>
      </c>
      <c r="DI116" s="568">
        <f t="shared" si="35"/>
        <v>0</v>
      </c>
      <c r="DJ116" s="485">
        <f t="shared" si="36"/>
        <v>8</v>
      </c>
      <c r="DK116" s="474">
        <f t="shared" si="37"/>
        <v>14</v>
      </c>
      <c r="DL116" s="363">
        <f t="shared" si="14"/>
        <v>75</v>
      </c>
      <c r="DR116" s="231"/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  <c r="EI116" s="231"/>
    </row>
    <row r="117" spans="1:139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4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5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98">
        <v>632</v>
      </c>
      <c r="DE117" s="98">
        <v>498</v>
      </c>
      <c r="DF117" s="98">
        <v>588</v>
      </c>
      <c r="DG117" s="98">
        <v>539</v>
      </c>
      <c r="DH117" s="98">
        <v>548</v>
      </c>
      <c r="DI117" s="568">
        <f t="shared" si="35"/>
        <v>3265</v>
      </c>
      <c r="DJ117" s="485">
        <f t="shared" si="36"/>
        <v>3332</v>
      </c>
      <c r="DK117" s="474">
        <f t="shared" si="37"/>
        <v>3792</v>
      </c>
      <c r="DL117" s="363">
        <f t="shared" si="14"/>
        <v>13.805522208883559</v>
      </c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  <c r="EI117" s="231"/>
    </row>
    <row r="118" spans="1:139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4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5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98">
        <v>31</v>
      </c>
      <c r="DE118" s="98">
        <v>20</v>
      </c>
      <c r="DF118" s="98">
        <v>28</v>
      </c>
      <c r="DG118" s="98">
        <v>25</v>
      </c>
      <c r="DH118" s="98">
        <v>22</v>
      </c>
      <c r="DI118" s="568">
        <f t="shared" si="35"/>
        <v>121</v>
      </c>
      <c r="DJ118" s="485">
        <f t="shared" si="36"/>
        <v>119</v>
      </c>
      <c r="DK118" s="474">
        <f t="shared" si="37"/>
        <v>164</v>
      </c>
      <c r="DL118" s="363">
        <f t="shared" si="14"/>
        <v>37.815126050420169</v>
      </c>
      <c r="DR118" s="231"/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  <c r="EI118" s="231"/>
    </row>
    <row r="119" spans="1:139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5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98">
        <v>0</v>
      </c>
      <c r="DE119" s="98">
        <v>0</v>
      </c>
      <c r="DF119" s="98">
        <v>0</v>
      </c>
      <c r="DG119" s="98">
        <v>0</v>
      </c>
      <c r="DH119" s="98">
        <v>0</v>
      </c>
      <c r="DI119" s="568">
        <f t="shared" si="35"/>
        <v>0</v>
      </c>
      <c r="DJ119" s="485">
        <f t="shared" si="36"/>
        <v>0</v>
      </c>
      <c r="DK119" s="474">
        <f t="shared" si="37"/>
        <v>0</v>
      </c>
      <c r="DL119" s="363"/>
      <c r="DR119" s="231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  <c r="EI119" s="231"/>
    </row>
    <row r="120" spans="1:139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4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5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470">
        <v>0</v>
      </c>
      <c r="DE120" s="470">
        <v>1</v>
      </c>
      <c r="DF120" s="470">
        <v>22</v>
      </c>
      <c r="DG120" s="470">
        <v>1</v>
      </c>
      <c r="DH120" s="470">
        <v>1</v>
      </c>
      <c r="DI120" s="568">
        <f t="shared" si="35"/>
        <v>2</v>
      </c>
      <c r="DJ120" s="485">
        <f t="shared" si="36"/>
        <v>32</v>
      </c>
      <c r="DK120" s="474">
        <f t="shared" si="37"/>
        <v>27</v>
      </c>
      <c r="DL120" s="475">
        <f t="shared" ref="DL120:DL149" si="56">((DK120/DJ120)-1)*100</f>
        <v>-15.625</v>
      </c>
      <c r="DR120" s="231"/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  <c r="EI120" s="231"/>
    </row>
    <row r="121" spans="1:139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4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5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470">
        <v>0</v>
      </c>
      <c r="DE121" s="470">
        <v>0</v>
      </c>
      <c r="DF121" s="470">
        <v>0</v>
      </c>
      <c r="DG121" s="470">
        <v>0</v>
      </c>
      <c r="DH121" s="470">
        <v>0</v>
      </c>
      <c r="DI121" s="568">
        <f t="shared" si="35"/>
        <v>0</v>
      </c>
      <c r="DJ121" s="485">
        <f t="shared" si="36"/>
        <v>0</v>
      </c>
      <c r="DK121" s="474">
        <f t="shared" si="37"/>
        <v>0</v>
      </c>
      <c r="DL121" s="475"/>
      <c r="DR121" s="231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  <c r="EI121" s="231"/>
    </row>
    <row r="122" spans="1:139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5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470">
        <v>0</v>
      </c>
      <c r="DE122" s="470">
        <v>0</v>
      </c>
      <c r="DF122" s="470">
        <v>0</v>
      </c>
      <c r="DG122" s="470">
        <v>0</v>
      </c>
      <c r="DH122" s="470">
        <v>0</v>
      </c>
      <c r="DI122" s="568">
        <f t="shared" si="35"/>
        <v>0</v>
      </c>
      <c r="DJ122" s="485">
        <f t="shared" si="36"/>
        <v>0</v>
      </c>
      <c r="DK122" s="474">
        <f t="shared" si="37"/>
        <v>1</v>
      </c>
      <c r="DL122" s="475"/>
      <c r="DR122" s="231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  <c r="EI122" s="231"/>
    </row>
    <row r="123" spans="1:139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4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5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470">
        <v>0</v>
      </c>
      <c r="DE123" s="470">
        <v>4</v>
      </c>
      <c r="DF123" s="470">
        <v>16</v>
      </c>
      <c r="DG123" s="470">
        <v>1</v>
      </c>
      <c r="DH123" s="470">
        <v>1</v>
      </c>
      <c r="DI123" s="568">
        <f t="shared" si="35"/>
        <v>1</v>
      </c>
      <c r="DJ123" s="485">
        <f t="shared" si="36"/>
        <v>31</v>
      </c>
      <c r="DK123" s="474">
        <f t="shared" si="37"/>
        <v>22</v>
      </c>
      <c r="DL123" s="475">
        <f t="shared" si="56"/>
        <v>-29.032258064516125</v>
      </c>
      <c r="DR123" s="231"/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  <c r="EI123" s="231"/>
    </row>
    <row r="124" spans="1:139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4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5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470">
        <v>0</v>
      </c>
      <c r="DE124" s="470">
        <v>1</v>
      </c>
      <c r="DF124" s="470">
        <v>2</v>
      </c>
      <c r="DG124" s="470">
        <v>0</v>
      </c>
      <c r="DH124" s="470">
        <v>0</v>
      </c>
      <c r="DI124" s="568">
        <f t="shared" si="35"/>
        <v>0</v>
      </c>
      <c r="DJ124" s="485">
        <f t="shared" si="36"/>
        <v>1</v>
      </c>
      <c r="DK124" s="474">
        <f t="shared" si="37"/>
        <v>3</v>
      </c>
      <c r="DL124" s="475">
        <f t="shared" si="56"/>
        <v>200</v>
      </c>
      <c r="DR124" s="231"/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  <c r="EI124" s="231"/>
    </row>
    <row r="125" spans="1:139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4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5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98">
        <v>2016</v>
      </c>
      <c r="DE125" s="98">
        <v>1791</v>
      </c>
      <c r="DF125" s="98">
        <v>2025</v>
      </c>
      <c r="DG125" s="98">
        <v>1863</v>
      </c>
      <c r="DH125" s="98">
        <v>1802</v>
      </c>
      <c r="DI125" s="568">
        <f t="shared" si="35"/>
        <v>8092</v>
      </c>
      <c r="DJ125" s="485">
        <f t="shared" si="36"/>
        <v>8944</v>
      </c>
      <c r="DK125" s="474">
        <f t="shared" si="37"/>
        <v>12721</v>
      </c>
      <c r="DL125" s="363">
        <f t="shared" si="56"/>
        <v>42.229427549194988</v>
      </c>
      <c r="DR125" s="231"/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  <c r="EI125" s="231"/>
    </row>
    <row r="126" spans="1:139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4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5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98">
        <v>1</v>
      </c>
      <c r="DE126" s="98">
        <v>0</v>
      </c>
      <c r="DF126" s="98">
        <v>0</v>
      </c>
      <c r="DG126" s="98">
        <v>0</v>
      </c>
      <c r="DH126" s="98">
        <v>0</v>
      </c>
      <c r="DI126" s="568">
        <f t="shared" si="35"/>
        <v>0</v>
      </c>
      <c r="DJ126" s="485">
        <f t="shared" si="36"/>
        <v>2</v>
      </c>
      <c r="DK126" s="474">
        <f t="shared" si="37"/>
        <v>1</v>
      </c>
      <c r="DL126" s="363">
        <f t="shared" si="56"/>
        <v>-50</v>
      </c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</row>
    <row r="127" spans="1:139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4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5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98">
        <v>207</v>
      </c>
      <c r="DE127" s="98">
        <v>187</v>
      </c>
      <c r="DF127" s="98">
        <v>141</v>
      </c>
      <c r="DG127" s="98">
        <v>118</v>
      </c>
      <c r="DH127" s="98">
        <v>108</v>
      </c>
      <c r="DI127" s="568">
        <f t="shared" si="35"/>
        <v>331</v>
      </c>
      <c r="DJ127" s="485">
        <f t="shared" si="36"/>
        <v>904</v>
      </c>
      <c r="DK127" s="474">
        <f t="shared" si="37"/>
        <v>1056</v>
      </c>
      <c r="DL127" s="363">
        <f t="shared" si="56"/>
        <v>16.814159292035402</v>
      </c>
      <c r="DR127" s="231"/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  <c r="EI127" s="231"/>
    </row>
    <row r="128" spans="1:139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4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5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98">
        <v>5271</v>
      </c>
      <c r="DE128" s="98">
        <v>3734</v>
      </c>
      <c r="DF128" s="98">
        <v>4790</v>
      </c>
      <c r="DG128" s="98">
        <v>4289</v>
      </c>
      <c r="DH128" s="98">
        <v>3757</v>
      </c>
      <c r="DI128" s="568">
        <f t="shared" si="35"/>
        <v>13965</v>
      </c>
      <c r="DJ128" s="485">
        <f t="shared" si="36"/>
        <v>20762</v>
      </c>
      <c r="DK128" s="474">
        <f t="shared" si="37"/>
        <v>30496</v>
      </c>
      <c r="DL128" s="363">
        <f t="shared" si="56"/>
        <v>46.883729891147283</v>
      </c>
      <c r="DR128" s="231"/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  <c r="EI128" s="231"/>
    </row>
    <row r="129" spans="1:139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4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5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98">
        <v>52</v>
      </c>
      <c r="DE129" s="98">
        <v>46</v>
      </c>
      <c r="DF129" s="98">
        <v>76</v>
      </c>
      <c r="DG129" s="98">
        <v>70</v>
      </c>
      <c r="DH129" s="98">
        <v>75</v>
      </c>
      <c r="DI129" s="568">
        <f t="shared" si="35"/>
        <v>495</v>
      </c>
      <c r="DJ129" s="485">
        <f t="shared" si="36"/>
        <v>213</v>
      </c>
      <c r="DK129" s="474">
        <f t="shared" si="37"/>
        <v>372</v>
      </c>
      <c r="DL129" s="363">
        <f t="shared" si="56"/>
        <v>74.64788732394365</v>
      </c>
      <c r="DR129" s="231"/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  <c r="EI129" s="231"/>
    </row>
    <row r="130" spans="1:139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4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5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98">
        <v>84</v>
      </c>
      <c r="DE130" s="98">
        <v>57</v>
      </c>
      <c r="DF130" s="98">
        <v>78</v>
      </c>
      <c r="DG130" s="98">
        <v>63</v>
      </c>
      <c r="DH130" s="98">
        <v>73</v>
      </c>
      <c r="DI130" s="568">
        <f t="shared" si="35"/>
        <v>128</v>
      </c>
      <c r="DJ130" s="485">
        <f t="shared" si="36"/>
        <v>483</v>
      </c>
      <c r="DK130" s="474">
        <f t="shared" si="37"/>
        <v>491</v>
      </c>
      <c r="DL130" s="363">
        <f t="shared" si="56"/>
        <v>1.6563146997929712</v>
      </c>
      <c r="DR130" s="231"/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  <c r="EI130" s="231"/>
    </row>
    <row r="131" spans="1:139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4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5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98">
        <v>56</v>
      </c>
      <c r="DE131" s="98">
        <v>50</v>
      </c>
      <c r="DF131" s="98">
        <v>50</v>
      </c>
      <c r="DG131" s="98">
        <v>58</v>
      </c>
      <c r="DH131" s="98">
        <v>54</v>
      </c>
      <c r="DI131" s="568">
        <f t="shared" ref="DI131:DI162" si="57">SUM($CB131:$CH131)</f>
        <v>78</v>
      </c>
      <c r="DJ131" s="485">
        <f t="shared" ref="DJ131:DJ162" si="58">SUM($CO131:$CU131)</f>
        <v>375</v>
      </c>
      <c r="DK131" s="474">
        <f t="shared" ref="DK131:DK162" si="59">SUM($DB131:$DH131)</f>
        <v>364</v>
      </c>
      <c r="DL131" s="363">
        <f t="shared" si="56"/>
        <v>-2.9333333333333322</v>
      </c>
      <c r="DR131" s="231"/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  <c r="EI131" s="231"/>
    </row>
    <row r="132" spans="1:139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4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5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98">
        <v>2</v>
      </c>
      <c r="DE132" s="98">
        <v>0</v>
      </c>
      <c r="DF132" s="98">
        <v>1</v>
      </c>
      <c r="DG132" s="98">
        <v>1</v>
      </c>
      <c r="DH132" s="98">
        <v>2</v>
      </c>
      <c r="DI132" s="568">
        <f t="shared" si="57"/>
        <v>0</v>
      </c>
      <c r="DJ132" s="485">
        <f t="shared" si="58"/>
        <v>24</v>
      </c>
      <c r="DK132" s="474">
        <f t="shared" si="59"/>
        <v>15</v>
      </c>
      <c r="DL132" s="363">
        <f t="shared" si="56"/>
        <v>-37.5</v>
      </c>
      <c r="DR132" s="231"/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  <c r="EI132" s="231"/>
    </row>
    <row r="133" spans="1:139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4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5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5">
        <v>0</v>
      </c>
      <c r="DI133" s="568">
        <f t="shared" si="57"/>
        <v>0</v>
      </c>
      <c r="DJ133" s="485">
        <f t="shared" si="58"/>
        <v>36</v>
      </c>
      <c r="DK133" s="474">
        <f t="shared" si="59"/>
        <v>0</v>
      </c>
      <c r="DL133" s="363">
        <f t="shared" si="56"/>
        <v>-100</v>
      </c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</row>
    <row r="134" spans="1:139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4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5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68">
        <f t="shared" si="57"/>
        <v>0</v>
      </c>
      <c r="DJ134" s="485">
        <f t="shared" si="58"/>
        <v>230</v>
      </c>
      <c r="DK134" s="474">
        <f t="shared" si="59"/>
        <v>0</v>
      </c>
      <c r="DL134" s="363">
        <f t="shared" si="56"/>
        <v>-100</v>
      </c>
      <c r="DR134" s="231"/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  <c r="EI134" s="231"/>
    </row>
    <row r="135" spans="1:139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4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5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68">
        <f t="shared" si="57"/>
        <v>0</v>
      </c>
      <c r="DJ135" s="485">
        <f t="shared" si="58"/>
        <v>140</v>
      </c>
      <c r="DK135" s="474">
        <f t="shared" si="59"/>
        <v>0</v>
      </c>
      <c r="DL135" s="363">
        <f t="shared" si="56"/>
        <v>-100</v>
      </c>
      <c r="DR135" s="231"/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  <c r="EI135" s="231"/>
    </row>
    <row r="136" spans="1:139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4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5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68">
        <f t="shared" si="57"/>
        <v>0</v>
      </c>
      <c r="DJ136" s="485">
        <f t="shared" si="58"/>
        <v>68</v>
      </c>
      <c r="DK136" s="474">
        <f t="shared" si="59"/>
        <v>0</v>
      </c>
      <c r="DL136" s="363">
        <f t="shared" si="56"/>
        <v>-100</v>
      </c>
      <c r="DR136" s="231"/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  <c r="EI136" s="231"/>
    </row>
    <row r="137" spans="1:139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5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98">
        <v>0</v>
      </c>
      <c r="DE137" s="98">
        <v>0</v>
      </c>
      <c r="DF137" s="98">
        <v>0</v>
      </c>
      <c r="DG137" s="98">
        <v>0</v>
      </c>
      <c r="DH137" s="98">
        <v>0</v>
      </c>
      <c r="DI137" s="568">
        <f t="shared" si="57"/>
        <v>0</v>
      </c>
      <c r="DJ137" s="485">
        <f t="shared" si="58"/>
        <v>61</v>
      </c>
      <c r="DK137" s="474">
        <f t="shared" si="59"/>
        <v>0</v>
      </c>
      <c r="DL137" s="363">
        <f t="shared" si="56"/>
        <v>-100</v>
      </c>
      <c r="DR137" s="231"/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  <c r="EI137" s="231"/>
    </row>
    <row r="138" spans="1:139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60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5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98">
        <v>522</v>
      </c>
      <c r="DE138" s="98">
        <v>465</v>
      </c>
      <c r="DF138" s="98">
        <v>539</v>
      </c>
      <c r="DG138" s="98">
        <v>514</v>
      </c>
      <c r="DH138" s="98">
        <v>438</v>
      </c>
      <c r="DI138" s="568">
        <f t="shared" si="57"/>
        <v>2908</v>
      </c>
      <c r="DJ138" s="485">
        <f t="shared" si="58"/>
        <v>3527</v>
      </c>
      <c r="DK138" s="474">
        <f t="shared" si="59"/>
        <v>3457</v>
      </c>
      <c r="DL138" s="363">
        <f t="shared" si="56"/>
        <v>-1.98468953785087</v>
      </c>
      <c r="DR138" s="231"/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  <c r="EI138" s="231"/>
    </row>
    <row r="139" spans="1:139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60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5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98">
        <v>223</v>
      </c>
      <c r="DE139" s="98">
        <v>223</v>
      </c>
      <c r="DF139" s="98">
        <v>230</v>
      </c>
      <c r="DG139" s="98">
        <v>256</v>
      </c>
      <c r="DH139" s="98">
        <v>232</v>
      </c>
      <c r="DI139" s="568">
        <f t="shared" si="57"/>
        <v>1379</v>
      </c>
      <c r="DJ139" s="485">
        <f t="shared" si="58"/>
        <v>1579</v>
      </c>
      <c r="DK139" s="474">
        <f t="shared" si="59"/>
        <v>1549</v>
      </c>
      <c r="DL139" s="363">
        <f t="shared" si="56"/>
        <v>-1.899936668777702</v>
      </c>
      <c r="DR139" s="231"/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  <c r="EI139" s="231"/>
    </row>
    <row r="140" spans="1:139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60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5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98">
        <v>221</v>
      </c>
      <c r="DE140" s="98">
        <v>222</v>
      </c>
      <c r="DF140" s="98">
        <v>225</v>
      </c>
      <c r="DG140" s="98">
        <v>255</v>
      </c>
      <c r="DH140" s="98">
        <v>232</v>
      </c>
      <c r="DI140" s="568">
        <f t="shared" si="57"/>
        <v>1367</v>
      </c>
      <c r="DJ140" s="485">
        <f t="shared" si="58"/>
        <v>1572</v>
      </c>
      <c r="DK140" s="474">
        <f t="shared" si="59"/>
        <v>1540</v>
      </c>
      <c r="DL140" s="363">
        <f t="shared" si="56"/>
        <v>-2.0356234096692072</v>
      </c>
      <c r="DR140" s="231"/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  <c r="EI140" s="231"/>
    </row>
    <row r="141" spans="1:139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60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5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98">
        <v>2</v>
      </c>
      <c r="DE141" s="98">
        <v>1</v>
      </c>
      <c r="DF141" s="98">
        <v>5</v>
      </c>
      <c r="DG141" s="98">
        <v>1</v>
      </c>
      <c r="DH141" s="98">
        <v>0</v>
      </c>
      <c r="DI141" s="568">
        <f t="shared" si="57"/>
        <v>12</v>
      </c>
      <c r="DJ141" s="485">
        <f t="shared" si="58"/>
        <v>7</v>
      </c>
      <c r="DK141" s="474">
        <f t="shared" si="59"/>
        <v>9</v>
      </c>
      <c r="DL141" s="363">
        <f t="shared" si="56"/>
        <v>28.57142857142858</v>
      </c>
      <c r="DR141" s="231"/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  <c r="EI141" s="231"/>
    </row>
    <row r="142" spans="1:139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6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5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98">
        <v>3</v>
      </c>
      <c r="DE142" s="98">
        <v>0</v>
      </c>
      <c r="DF142" s="98">
        <v>0</v>
      </c>
      <c r="DG142" s="98">
        <v>5</v>
      </c>
      <c r="DH142" s="98">
        <v>4</v>
      </c>
      <c r="DI142" s="568">
        <f t="shared" si="57"/>
        <v>23</v>
      </c>
      <c r="DJ142" s="485">
        <f t="shared" si="58"/>
        <v>15</v>
      </c>
      <c r="DK142" s="474">
        <f t="shared" si="59"/>
        <v>18</v>
      </c>
      <c r="DL142" s="363">
        <f t="shared" si="56"/>
        <v>19.999999999999996</v>
      </c>
      <c r="DR142" s="231"/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  <c r="EI142" s="231"/>
    </row>
    <row r="143" spans="1:139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5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98">
        <v>0</v>
      </c>
      <c r="DE143" s="98">
        <v>1</v>
      </c>
      <c r="DF143" s="98">
        <v>1</v>
      </c>
      <c r="DG143" s="98">
        <v>2</v>
      </c>
      <c r="DH143" s="98">
        <v>0</v>
      </c>
      <c r="DI143" s="568">
        <f t="shared" si="57"/>
        <v>2</v>
      </c>
      <c r="DJ143" s="485">
        <f t="shared" si="58"/>
        <v>4</v>
      </c>
      <c r="DK143" s="474">
        <f t="shared" si="59"/>
        <v>4</v>
      </c>
      <c r="DL143" s="363">
        <f t="shared" si="56"/>
        <v>0</v>
      </c>
      <c r="DR143" s="231"/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  <c r="EI143" s="231"/>
    </row>
    <row r="144" spans="1:139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60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5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98">
        <v>13</v>
      </c>
      <c r="DE144" s="98">
        <v>11</v>
      </c>
      <c r="DF144" s="98">
        <v>9</v>
      </c>
      <c r="DG144" s="98">
        <v>11</v>
      </c>
      <c r="DH144" s="98">
        <v>16</v>
      </c>
      <c r="DI144" s="568">
        <f t="shared" si="57"/>
        <v>64</v>
      </c>
      <c r="DJ144" s="485">
        <f t="shared" si="58"/>
        <v>58</v>
      </c>
      <c r="DK144" s="474">
        <f t="shared" si="59"/>
        <v>72</v>
      </c>
      <c r="DL144" s="363">
        <f t="shared" si="56"/>
        <v>24.137931034482762</v>
      </c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  <c r="EI144" s="231"/>
    </row>
    <row r="145" spans="1:3417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60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5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98">
        <v>65</v>
      </c>
      <c r="DE145" s="98">
        <v>75</v>
      </c>
      <c r="DF145" s="98">
        <v>84</v>
      </c>
      <c r="DG145" s="98">
        <v>248</v>
      </c>
      <c r="DH145" s="98">
        <v>291</v>
      </c>
      <c r="DI145" s="568">
        <f t="shared" si="57"/>
        <v>229</v>
      </c>
      <c r="DJ145" s="485">
        <f t="shared" si="58"/>
        <v>316</v>
      </c>
      <c r="DK145" s="474">
        <f t="shared" si="59"/>
        <v>893</v>
      </c>
      <c r="DL145" s="363">
        <f t="shared" si="56"/>
        <v>182.59493670886076</v>
      </c>
      <c r="DR145" s="231"/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  <c r="EI145" s="231"/>
    </row>
    <row r="146" spans="1:3417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1">SUM(D147:D180)</f>
        <v>1278</v>
      </c>
      <c r="E146" s="167">
        <f t="shared" si="61"/>
        <v>1159</v>
      </c>
      <c r="F146" s="167">
        <f t="shared" si="61"/>
        <v>1363</v>
      </c>
      <c r="G146" s="167">
        <f t="shared" si="61"/>
        <v>1303</v>
      </c>
      <c r="H146" s="167">
        <f t="shared" si="61"/>
        <v>1437</v>
      </c>
      <c r="I146" s="167">
        <f t="shared" si="61"/>
        <v>1427</v>
      </c>
      <c r="J146" s="167">
        <f t="shared" si="61"/>
        <v>1443</v>
      </c>
      <c r="K146" s="167">
        <f t="shared" si="61"/>
        <v>1253</v>
      </c>
      <c r="L146" s="167">
        <f t="shared" si="61"/>
        <v>1317</v>
      </c>
      <c r="M146" s="167">
        <f t="shared" si="61"/>
        <v>1293</v>
      </c>
      <c r="N146" s="167">
        <f t="shared" si="61"/>
        <v>1341</v>
      </c>
      <c r="O146" s="415">
        <f t="shared" si="61"/>
        <v>1452</v>
      </c>
      <c r="P146" s="167">
        <f t="shared" si="61"/>
        <v>16066</v>
      </c>
      <c r="Q146" s="183">
        <f t="shared" si="61"/>
        <v>1123</v>
      </c>
      <c r="R146" s="167">
        <f t="shared" si="61"/>
        <v>1114</v>
      </c>
      <c r="S146" s="167">
        <f t="shared" si="61"/>
        <v>1377</v>
      </c>
      <c r="T146" s="167">
        <f t="shared" si="61"/>
        <v>1365</v>
      </c>
      <c r="U146" s="167">
        <f t="shared" si="61"/>
        <v>1391</v>
      </c>
      <c r="V146" s="167">
        <f t="shared" si="61"/>
        <v>1516</v>
      </c>
      <c r="W146" s="167">
        <f t="shared" si="61"/>
        <v>1344</v>
      </c>
      <c r="X146" s="167">
        <f t="shared" si="61"/>
        <v>1286</v>
      </c>
      <c r="Y146" s="167">
        <f t="shared" si="61"/>
        <v>1294</v>
      </c>
      <c r="Z146" s="167">
        <f t="shared" si="61"/>
        <v>1301</v>
      </c>
      <c r="AA146" s="167">
        <f t="shared" si="61"/>
        <v>1209</v>
      </c>
      <c r="AB146" s="415">
        <f t="shared" si="61"/>
        <v>1570</v>
      </c>
      <c r="AC146" s="167">
        <f t="shared" si="61"/>
        <v>15890</v>
      </c>
      <c r="AD146" s="183">
        <f t="shared" si="61"/>
        <v>1201</v>
      </c>
      <c r="AE146" s="167">
        <f t="shared" si="61"/>
        <v>1159</v>
      </c>
      <c r="AF146" s="167">
        <f t="shared" si="61"/>
        <v>1296</v>
      </c>
      <c r="AG146" s="167">
        <f t="shared" si="61"/>
        <v>1199</v>
      </c>
      <c r="AH146" s="167">
        <f t="shared" si="61"/>
        <v>1384</v>
      </c>
      <c r="AI146" s="167">
        <f t="shared" si="61"/>
        <v>1273</v>
      </c>
      <c r="AJ146" s="167">
        <f t="shared" ref="AJ146:BM146" si="62">SUM(AJ147:AJ180)</f>
        <v>1309</v>
      </c>
      <c r="AK146" s="167">
        <f t="shared" si="62"/>
        <v>1523</v>
      </c>
      <c r="AL146" s="167">
        <f t="shared" si="62"/>
        <v>1448</v>
      </c>
      <c r="AM146" s="167">
        <f t="shared" si="62"/>
        <v>1308</v>
      </c>
      <c r="AN146" s="167">
        <f t="shared" si="62"/>
        <v>1408</v>
      </c>
      <c r="AO146" s="415">
        <f t="shared" si="62"/>
        <v>1496</v>
      </c>
      <c r="AP146" s="167">
        <f t="shared" si="62"/>
        <v>1302</v>
      </c>
      <c r="AQ146" s="167">
        <f t="shared" si="62"/>
        <v>1244</v>
      </c>
      <c r="AR146" s="167">
        <f t="shared" si="62"/>
        <v>1562</v>
      </c>
      <c r="AS146" s="167">
        <f t="shared" si="62"/>
        <v>1473</v>
      </c>
      <c r="AT146" s="167">
        <f t="shared" si="62"/>
        <v>1774</v>
      </c>
      <c r="AU146" s="167">
        <f t="shared" si="62"/>
        <v>1379</v>
      </c>
      <c r="AV146" s="167">
        <f t="shared" si="62"/>
        <v>1455</v>
      </c>
      <c r="AW146" s="167">
        <f t="shared" si="62"/>
        <v>1463</v>
      </c>
      <c r="AX146" s="167">
        <f t="shared" si="62"/>
        <v>1389</v>
      </c>
      <c r="AY146" s="167">
        <f t="shared" si="62"/>
        <v>1506</v>
      </c>
      <c r="AZ146" s="167">
        <f t="shared" si="62"/>
        <v>1319</v>
      </c>
      <c r="BA146" s="167">
        <f t="shared" si="62"/>
        <v>1312</v>
      </c>
      <c r="BB146" s="183">
        <f t="shared" si="62"/>
        <v>1404</v>
      </c>
      <c r="BC146" s="167">
        <f t="shared" si="62"/>
        <v>1231</v>
      </c>
      <c r="BD146" s="167">
        <f t="shared" si="62"/>
        <v>1360</v>
      </c>
      <c r="BE146" s="167">
        <f t="shared" si="62"/>
        <v>1453</v>
      </c>
      <c r="BF146" s="167">
        <f t="shared" si="62"/>
        <v>1409</v>
      </c>
      <c r="BG146" s="167">
        <f t="shared" si="62"/>
        <v>1333</v>
      </c>
      <c r="BH146" s="167">
        <f t="shared" si="62"/>
        <v>1468</v>
      </c>
      <c r="BI146" s="167">
        <f t="shared" si="62"/>
        <v>1513</v>
      </c>
      <c r="BJ146" s="167">
        <f t="shared" si="62"/>
        <v>1469</v>
      </c>
      <c r="BK146" s="167">
        <f t="shared" si="62"/>
        <v>1605</v>
      </c>
      <c r="BL146" s="167">
        <f t="shared" si="62"/>
        <v>1480</v>
      </c>
      <c r="BM146" s="167">
        <f t="shared" si="62"/>
        <v>1459</v>
      </c>
      <c r="BN146" s="169">
        <f t="shared" si="60"/>
        <v>17184</v>
      </c>
      <c r="BO146" s="167">
        <f t="shared" ref="BO146:CL146" si="63">SUM(BO147:BO180)</f>
        <v>1441</v>
      </c>
      <c r="BP146" s="167">
        <f t="shared" si="63"/>
        <v>1370</v>
      </c>
      <c r="BQ146" s="167">
        <f t="shared" si="63"/>
        <v>1413</v>
      </c>
      <c r="BR146" s="167">
        <f t="shared" si="63"/>
        <v>1496</v>
      </c>
      <c r="BS146" s="167">
        <f t="shared" si="63"/>
        <v>1559</v>
      </c>
      <c r="BT146" s="167">
        <f t="shared" si="63"/>
        <v>1442</v>
      </c>
      <c r="BU146" s="167">
        <f t="shared" si="63"/>
        <v>1569</v>
      </c>
      <c r="BV146" s="167">
        <f t="shared" si="63"/>
        <v>1631</v>
      </c>
      <c r="BW146" s="167">
        <f t="shared" si="63"/>
        <v>1660</v>
      </c>
      <c r="BX146" s="167">
        <f t="shared" si="63"/>
        <v>1710</v>
      </c>
      <c r="BY146" s="167">
        <f t="shared" si="63"/>
        <v>1399</v>
      </c>
      <c r="BZ146" s="167">
        <f t="shared" si="63"/>
        <v>1975</v>
      </c>
      <c r="CA146" s="169">
        <f t="shared" si="30"/>
        <v>18665</v>
      </c>
      <c r="CB146" s="183">
        <f t="shared" si="63"/>
        <v>1741</v>
      </c>
      <c r="CC146" s="167">
        <f t="shared" si="63"/>
        <v>1527</v>
      </c>
      <c r="CD146" s="167">
        <f t="shared" si="63"/>
        <v>1817</v>
      </c>
      <c r="CE146" s="167">
        <f t="shared" si="63"/>
        <v>1883</v>
      </c>
      <c r="CF146" s="167">
        <f t="shared" si="63"/>
        <v>1685</v>
      </c>
      <c r="CG146" s="167">
        <f t="shared" ref="CG146:CH146" si="64">SUM(CG147:CG180)</f>
        <v>1864</v>
      </c>
      <c r="CH146" s="167">
        <f t="shared" si="64"/>
        <v>2134</v>
      </c>
      <c r="CI146" s="167">
        <f t="shared" si="63"/>
        <v>2080</v>
      </c>
      <c r="CJ146" s="167">
        <f t="shared" si="63"/>
        <v>2144</v>
      </c>
      <c r="CK146" s="167">
        <f t="shared" si="63"/>
        <v>2271</v>
      </c>
      <c r="CL146" s="167">
        <f t="shared" si="63"/>
        <v>2080</v>
      </c>
      <c r="CM146" s="415">
        <f t="shared" ref="CM146:DH146" si="65">SUM(CM147:CM180)</f>
        <v>2347</v>
      </c>
      <c r="CN146" s="169">
        <f>SUM(CB146:CM146)</f>
        <v>23573</v>
      </c>
      <c r="CO146" s="167">
        <f t="shared" si="65"/>
        <v>2023</v>
      </c>
      <c r="CP146" s="167">
        <f t="shared" si="65"/>
        <v>1980</v>
      </c>
      <c r="CQ146" s="167">
        <f t="shared" si="65"/>
        <v>2279</v>
      </c>
      <c r="CR146" s="167">
        <f t="shared" si="65"/>
        <v>2288</v>
      </c>
      <c r="CS146" s="167">
        <f t="shared" si="65"/>
        <v>2247</v>
      </c>
      <c r="CT146" s="167">
        <f t="shared" si="65"/>
        <v>2367</v>
      </c>
      <c r="CU146" s="167">
        <f t="shared" si="65"/>
        <v>2293</v>
      </c>
      <c r="CV146" s="167">
        <f t="shared" si="65"/>
        <v>2499</v>
      </c>
      <c r="CW146" s="167">
        <f t="shared" si="65"/>
        <v>2390</v>
      </c>
      <c r="CX146" s="167">
        <f t="shared" si="65"/>
        <v>2277</v>
      </c>
      <c r="CY146" s="167">
        <f t="shared" si="65"/>
        <v>2349</v>
      </c>
      <c r="CZ146" s="167">
        <f t="shared" si="65"/>
        <v>2329</v>
      </c>
      <c r="DA146" s="528">
        <f t="shared" ref="DA146:DA184" si="66">SUM(CO146:CZ146)</f>
        <v>27321</v>
      </c>
      <c r="DB146" s="183">
        <f t="shared" si="65"/>
        <v>2174</v>
      </c>
      <c r="DC146" s="167">
        <f t="shared" si="65"/>
        <v>1970</v>
      </c>
      <c r="DD146" s="167">
        <f t="shared" si="65"/>
        <v>2464</v>
      </c>
      <c r="DE146" s="167">
        <f t="shared" si="65"/>
        <v>2219</v>
      </c>
      <c r="DF146" s="167">
        <f t="shared" si="65"/>
        <v>2601</v>
      </c>
      <c r="DG146" s="167">
        <f t="shared" si="65"/>
        <v>2476</v>
      </c>
      <c r="DH146" s="167">
        <f t="shared" si="65"/>
        <v>2693</v>
      </c>
      <c r="DI146" s="586">
        <f t="shared" si="57"/>
        <v>12651</v>
      </c>
      <c r="DJ146" s="566">
        <f t="shared" si="58"/>
        <v>15477</v>
      </c>
      <c r="DK146" s="527">
        <f t="shared" si="59"/>
        <v>16597</v>
      </c>
      <c r="DL146" s="174">
        <f t="shared" si="56"/>
        <v>7.2365445499773751</v>
      </c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231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  <c r="EAI146" s="10"/>
      <c r="EAJ146" s="10"/>
      <c r="EAK146" s="10"/>
    </row>
    <row r="147" spans="1:3417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60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6"/>
        <v>285</v>
      </c>
      <c r="DB147" s="137">
        <v>13</v>
      </c>
      <c r="DC147" s="98">
        <v>12</v>
      </c>
      <c r="DD147" s="98">
        <v>28</v>
      </c>
      <c r="DE147" s="98">
        <v>37</v>
      </c>
      <c r="DF147" s="98">
        <v>59</v>
      </c>
      <c r="DG147" s="98">
        <v>72</v>
      </c>
      <c r="DH147" s="98">
        <v>68</v>
      </c>
      <c r="DI147" s="568">
        <f t="shared" si="57"/>
        <v>38</v>
      </c>
      <c r="DJ147" s="485">
        <f t="shared" si="58"/>
        <v>145</v>
      </c>
      <c r="DK147" s="474">
        <f t="shared" si="59"/>
        <v>289</v>
      </c>
      <c r="DL147" s="362">
        <f t="shared" si="56"/>
        <v>99.310344827586206</v>
      </c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  <c r="EI147" s="231"/>
    </row>
    <row r="148" spans="1:3417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60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7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6"/>
        <v>627</v>
      </c>
      <c r="DB148" s="137">
        <v>47</v>
      </c>
      <c r="DC148" s="98">
        <v>44</v>
      </c>
      <c r="DD148" s="98">
        <v>41</v>
      </c>
      <c r="DE148" s="98">
        <v>41</v>
      </c>
      <c r="DF148" s="98">
        <v>48</v>
      </c>
      <c r="DG148" s="98">
        <v>41</v>
      </c>
      <c r="DH148" s="98">
        <v>40</v>
      </c>
      <c r="DI148" s="568">
        <f t="shared" si="57"/>
        <v>371</v>
      </c>
      <c r="DJ148" s="485">
        <f t="shared" si="58"/>
        <v>377</v>
      </c>
      <c r="DK148" s="474">
        <f t="shared" si="59"/>
        <v>302</v>
      </c>
      <c r="DL148" s="363">
        <f t="shared" si="56"/>
        <v>-19.893899204244036</v>
      </c>
      <c r="DR148" s="231"/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  <c r="EI148" s="231"/>
    </row>
    <row r="149" spans="1:3417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60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7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6"/>
        <v>603</v>
      </c>
      <c r="DB149" s="137">
        <v>58</v>
      </c>
      <c r="DC149" s="98">
        <v>52</v>
      </c>
      <c r="DD149" s="98">
        <v>44</v>
      </c>
      <c r="DE149" s="98">
        <v>47</v>
      </c>
      <c r="DF149" s="98">
        <v>54</v>
      </c>
      <c r="DG149" s="98">
        <v>45</v>
      </c>
      <c r="DH149" s="98">
        <v>57</v>
      </c>
      <c r="DI149" s="568">
        <f t="shared" si="57"/>
        <v>372</v>
      </c>
      <c r="DJ149" s="485">
        <f t="shared" si="58"/>
        <v>326</v>
      </c>
      <c r="DK149" s="474">
        <f t="shared" si="59"/>
        <v>357</v>
      </c>
      <c r="DL149" s="363">
        <f t="shared" si="56"/>
        <v>9.5092024539877187</v>
      </c>
      <c r="DR149" s="231"/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  <c r="EI149" s="231"/>
    </row>
    <row r="150" spans="1:3417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60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7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6"/>
        <v>0</v>
      </c>
      <c r="DB150" s="137">
        <v>0</v>
      </c>
      <c r="DC150" s="98">
        <v>0</v>
      </c>
      <c r="DD150" s="98">
        <v>0</v>
      </c>
      <c r="DE150" s="98">
        <v>0</v>
      </c>
      <c r="DF150" s="98">
        <v>0</v>
      </c>
      <c r="DG150" s="98">
        <v>0</v>
      </c>
      <c r="DH150" s="98">
        <v>0</v>
      </c>
      <c r="DI150" s="568">
        <f t="shared" si="57"/>
        <v>0</v>
      </c>
      <c r="DJ150" s="485">
        <f t="shared" si="58"/>
        <v>0</v>
      </c>
      <c r="DK150" s="474">
        <f t="shared" si="59"/>
        <v>0</v>
      </c>
      <c r="DL150" s="363"/>
      <c r="DR150" s="231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  <c r="EI150" s="231"/>
    </row>
    <row r="151" spans="1:3417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6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7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6"/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568">
        <f t="shared" si="57"/>
        <v>0</v>
      </c>
      <c r="DJ151" s="485">
        <f t="shared" si="58"/>
        <v>0</v>
      </c>
      <c r="DK151" s="474">
        <f t="shared" si="59"/>
        <v>0</v>
      </c>
      <c r="DL151" s="363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</row>
    <row r="152" spans="1:3417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60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7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6"/>
        <v>0</v>
      </c>
      <c r="DB152" s="137">
        <v>0</v>
      </c>
      <c r="DC152" s="98">
        <v>1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568">
        <f t="shared" si="57"/>
        <v>0</v>
      </c>
      <c r="DJ152" s="485">
        <f t="shared" si="58"/>
        <v>0</v>
      </c>
      <c r="DK152" s="474">
        <f t="shared" si="59"/>
        <v>1</v>
      </c>
      <c r="DL152" s="363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</row>
    <row r="153" spans="1:3417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60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7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6"/>
        <v>5519</v>
      </c>
      <c r="DB153" s="137">
        <v>466</v>
      </c>
      <c r="DC153" s="98">
        <v>407</v>
      </c>
      <c r="DD153" s="98">
        <v>526</v>
      </c>
      <c r="DE153" s="98">
        <v>446</v>
      </c>
      <c r="DF153" s="98">
        <v>525</v>
      </c>
      <c r="DG153" s="98">
        <v>490</v>
      </c>
      <c r="DH153" s="98">
        <v>523</v>
      </c>
      <c r="DI153" s="568">
        <f t="shared" si="57"/>
        <v>3039</v>
      </c>
      <c r="DJ153" s="485">
        <f t="shared" si="58"/>
        <v>3119</v>
      </c>
      <c r="DK153" s="474">
        <f t="shared" si="59"/>
        <v>3383</v>
      </c>
      <c r="DL153" s="363">
        <f t="shared" ref="DL153:DL157" si="68">((DK153/DJ153)-1)*100</f>
        <v>8.4642513626162152</v>
      </c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</row>
    <row r="154" spans="1:3417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6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7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6"/>
        <v>278</v>
      </c>
      <c r="DB154" s="137">
        <v>13</v>
      </c>
      <c r="DC154" s="98">
        <v>13</v>
      </c>
      <c r="DD154" s="98">
        <v>13</v>
      </c>
      <c r="DE154" s="98">
        <v>37</v>
      </c>
      <c r="DF154" s="98">
        <v>57</v>
      </c>
      <c r="DG154" s="98">
        <v>60</v>
      </c>
      <c r="DH154" s="98">
        <v>71</v>
      </c>
      <c r="DI154" s="568">
        <f t="shared" si="57"/>
        <v>49</v>
      </c>
      <c r="DJ154" s="485">
        <f t="shared" si="58"/>
        <v>133</v>
      </c>
      <c r="DK154" s="474">
        <f t="shared" si="59"/>
        <v>264</v>
      </c>
      <c r="DL154" s="363">
        <f t="shared" si="68"/>
        <v>98.496240601503743</v>
      </c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</row>
    <row r="155" spans="1:3417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7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6"/>
        <v>3675</v>
      </c>
      <c r="DB155" s="137">
        <v>307</v>
      </c>
      <c r="DC155" s="98">
        <v>270</v>
      </c>
      <c r="DD155" s="98">
        <v>364</v>
      </c>
      <c r="DE155" s="98">
        <v>311</v>
      </c>
      <c r="DF155" s="98">
        <v>371</v>
      </c>
      <c r="DG155" s="98">
        <v>353</v>
      </c>
      <c r="DH155" s="98">
        <v>326</v>
      </c>
      <c r="DI155" s="568">
        <f t="shared" si="57"/>
        <v>2135</v>
      </c>
      <c r="DJ155" s="485">
        <f t="shared" si="58"/>
        <v>2063</v>
      </c>
      <c r="DK155" s="474">
        <f t="shared" si="59"/>
        <v>2302</v>
      </c>
      <c r="DL155" s="363">
        <f t="shared" si="68"/>
        <v>11.585070285991272</v>
      </c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</row>
    <row r="156" spans="1:3417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0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7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6"/>
        <v>729</v>
      </c>
      <c r="DB156" s="137">
        <v>52</v>
      </c>
      <c r="DC156" s="98">
        <v>49</v>
      </c>
      <c r="DD156" s="98">
        <v>62</v>
      </c>
      <c r="DE156" s="98">
        <v>51</v>
      </c>
      <c r="DF156" s="98">
        <v>50</v>
      </c>
      <c r="DG156" s="98">
        <v>48</v>
      </c>
      <c r="DH156" s="98">
        <v>46</v>
      </c>
      <c r="DI156" s="568">
        <f t="shared" si="57"/>
        <v>486</v>
      </c>
      <c r="DJ156" s="485">
        <f t="shared" si="58"/>
        <v>443</v>
      </c>
      <c r="DK156" s="474">
        <f t="shared" si="59"/>
        <v>358</v>
      </c>
      <c r="DL156" s="363">
        <f t="shared" si="68"/>
        <v>-19.187358916478559</v>
      </c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</row>
    <row r="157" spans="1:3417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0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7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6"/>
        <v>204</v>
      </c>
      <c r="DB157" s="137">
        <v>9</v>
      </c>
      <c r="DC157" s="98">
        <v>7</v>
      </c>
      <c r="DD157" s="98">
        <v>13</v>
      </c>
      <c r="DE157" s="98">
        <v>7</v>
      </c>
      <c r="DF157" s="98">
        <v>13</v>
      </c>
      <c r="DG157" s="98">
        <v>6</v>
      </c>
      <c r="DH157" s="98">
        <v>6</v>
      </c>
      <c r="DI157" s="568">
        <f t="shared" si="57"/>
        <v>210</v>
      </c>
      <c r="DJ157" s="485">
        <f t="shared" si="58"/>
        <v>155</v>
      </c>
      <c r="DK157" s="474">
        <f t="shared" si="59"/>
        <v>61</v>
      </c>
      <c r="DL157" s="363">
        <f t="shared" si="68"/>
        <v>-60.645161290322577</v>
      </c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</row>
    <row r="158" spans="1:3417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0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7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6"/>
        <v>13</v>
      </c>
      <c r="DB158" s="137">
        <v>1</v>
      </c>
      <c r="DC158" s="98">
        <v>1</v>
      </c>
      <c r="DD158" s="98">
        <v>1</v>
      </c>
      <c r="DE158" s="98">
        <v>1</v>
      </c>
      <c r="DF158" s="98">
        <v>2</v>
      </c>
      <c r="DG158" s="98">
        <v>3</v>
      </c>
      <c r="DH158" s="98">
        <v>1</v>
      </c>
      <c r="DI158" s="568">
        <f t="shared" si="57"/>
        <v>7</v>
      </c>
      <c r="DJ158" s="485">
        <f t="shared" si="58"/>
        <v>7</v>
      </c>
      <c r="DK158" s="474">
        <f t="shared" si="59"/>
        <v>10</v>
      </c>
      <c r="DL158" s="363">
        <f t="shared" ref="DL158" si="69">((DK158/DJ158)-1)*100</f>
        <v>42.857142857142861</v>
      </c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</row>
    <row r="159" spans="1:3417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7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6"/>
        <v>70</v>
      </c>
      <c r="DB159" s="137">
        <v>4</v>
      </c>
      <c r="DC159" s="98">
        <v>1</v>
      </c>
      <c r="DD159" s="98">
        <v>2</v>
      </c>
      <c r="DE159" s="98">
        <v>0</v>
      </c>
      <c r="DF159" s="98">
        <v>1</v>
      </c>
      <c r="DG159" s="98">
        <v>2</v>
      </c>
      <c r="DH159" s="98">
        <v>3</v>
      </c>
      <c r="DI159" s="568">
        <f t="shared" si="57"/>
        <v>1</v>
      </c>
      <c r="DJ159" s="485">
        <f t="shared" si="58"/>
        <v>13</v>
      </c>
      <c r="DK159" s="474">
        <f t="shared" si="59"/>
        <v>13</v>
      </c>
      <c r="DL159" s="363">
        <f>((DK159/DJ159)-1)*100</f>
        <v>0</v>
      </c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</row>
    <row r="160" spans="1:3417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60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7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6"/>
        <v>4721</v>
      </c>
      <c r="DB160" s="137">
        <v>367</v>
      </c>
      <c r="DC160" s="98">
        <v>355</v>
      </c>
      <c r="DD160" s="98">
        <v>468</v>
      </c>
      <c r="DE160" s="98">
        <v>408</v>
      </c>
      <c r="DF160" s="98">
        <v>464</v>
      </c>
      <c r="DG160" s="98">
        <v>401</v>
      </c>
      <c r="DH160" s="98">
        <v>444</v>
      </c>
      <c r="DI160" s="568">
        <f t="shared" si="57"/>
        <v>2578</v>
      </c>
      <c r="DJ160" s="485">
        <f t="shared" si="58"/>
        <v>2615</v>
      </c>
      <c r="DK160" s="474">
        <f t="shared" si="59"/>
        <v>2907</v>
      </c>
      <c r="DL160" s="363">
        <f>((DK160/DJ160)-1)*100</f>
        <v>11.16634799235181</v>
      </c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</row>
    <row r="161" spans="1:139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7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6"/>
        <v>23</v>
      </c>
      <c r="DB161" s="137">
        <v>1</v>
      </c>
      <c r="DC161" s="98">
        <v>0</v>
      </c>
      <c r="DD161" s="98">
        <v>0</v>
      </c>
      <c r="DE161" s="98">
        <v>0</v>
      </c>
      <c r="DF161" s="98"/>
      <c r="DG161" s="98">
        <v>0</v>
      </c>
      <c r="DH161" s="98">
        <v>0</v>
      </c>
      <c r="DI161" s="568">
        <f t="shared" si="57"/>
        <v>14</v>
      </c>
      <c r="DJ161" s="485">
        <f t="shared" si="58"/>
        <v>14</v>
      </c>
      <c r="DK161" s="474">
        <f t="shared" si="59"/>
        <v>1</v>
      </c>
      <c r="DL161" s="363">
        <f>((DK161/DJ161)-1)*100</f>
        <v>-92.857142857142861</v>
      </c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</row>
    <row r="162" spans="1:139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7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6"/>
        <v>52</v>
      </c>
      <c r="DB162" s="137">
        <v>1</v>
      </c>
      <c r="DC162" s="98">
        <v>0</v>
      </c>
      <c r="DD162" s="98">
        <v>0</v>
      </c>
      <c r="DE162" s="98">
        <v>1</v>
      </c>
      <c r="DF162" s="98">
        <v>2</v>
      </c>
      <c r="DG162" s="98">
        <v>0</v>
      </c>
      <c r="DH162" s="98">
        <v>1</v>
      </c>
      <c r="DI162" s="568">
        <f t="shared" si="57"/>
        <v>7</v>
      </c>
      <c r="DJ162" s="485">
        <f t="shared" si="58"/>
        <v>37</v>
      </c>
      <c r="DK162" s="474">
        <f t="shared" si="59"/>
        <v>5</v>
      </c>
      <c r="DL162" s="363">
        <f>((DK162/DJ162)-1)*100</f>
        <v>-86.486486486486484</v>
      </c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</row>
    <row r="163" spans="1:139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7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6"/>
        <v>0</v>
      </c>
      <c r="DB163" s="137">
        <v>0</v>
      </c>
      <c r="DC163" s="98">
        <v>0</v>
      </c>
      <c r="DD163" s="98">
        <v>0</v>
      </c>
      <c r="DE163" s="98">
        <v>0</v>
      </c>
      <c r="DF163" s="98">
        <v>0</v>
      </c>
      <c r="DG163" s="98">
        <v>0</v>
      </c>
      <c r="DH163" s="98">
        <v>0</v>
      </c>
      <c r="DI163" s="568">
        <f t="shared" ref="DI163:DI184" si="71">SUM($CB163:$CH163)</f>
        <v>0</v>
      </c>
      <c r="DJ163" s="485">
        <f t="shared" ref="DJ163:DJ184" si="72">SUM($CO163:$CU163)</f>
        <v>0</v>
      </c>
      <c r="DK163" s="474">
        <f t="shared" ref="DK163:DK184" si="73">SUM($DB163:$DH163)</f>
        <v>0</v>
      </c>
      <c r="DL163" s="363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</row>
    <row r="164" spans="1:139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7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6"/>
        <v>51</v>
      </c>
      <c r="DB164" s="137">
        <v>0</v>
      </c>
      <c r="DC164" s="98">
        <v>0</v>
      </c>
      <c r="DD164" s="98">
        <v>0</v>
      </c>
      <c r="DE164" s="98">
        <v>2</v>
      </c>
      <c r="DF164" s="98">
        <v>1</v>
      </c>
      <c r="DG164" s="98">
        <v>1</v>
      </c>
      <c r="DH164" s="98">
        <v>0</v>
      </c>
      <c r="DI164" s="568">
        <f t="shared" si="71"/>
        <v>8</v>
      </c>
      <c r="DJ164" s="485">
        <f t="shared" si="72"/>
        <v>35</v>
      </c>
      <c r="DK164" s="474">
        <f t="shared" si="73"/>
        <v>4</v>
      </c>
      <c r="DL164" s="363">
        <f>((DK164/DJ164)-1)*100</f>
        <v>-88.571428571428569</v>
      </c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</row>
    <row r="165" spans="1:139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7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6"/>
        <v>2616</v>
      </c>
      <c r="DB165" s="137">
        <v>214</v>
      </c>
      <c r="DC165" s="98">
        <v>207</v>
      </c>
      <c r="DD165" s="98">
        <v>228</v>
      </c>
      <c r="DE165" s="98">
        <v>207</v>
      </c>
      <c r="DF165" s="98">
        <v>275</v>
      </c>
      <c r="DG165" s="98">
        <v>217</v>
      </c>
      <c r="DH165" s="98">
        <v>223</v>
      </c>
      <c r="DI165" s="568">
        <f t="shared" si="71"/>
        <v>1347</v>
      </c>
      <c r="DJ165" s="485">
        <f t="shared" si="72"/>
        <v>1301</v>
      </c>
      <c r="DK165" s="474">
        <f t="shared" si="73"/>
        <v>1571</v>
      </c>
      <c r="DL165" s="363">
        <f>((DK165/DJ165)-1)*100</f>
        <v>20.753266717909291</v>
      </c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</row>
    <row r="166" spans="1:139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7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6"/>
        <v>0</v>
      </c>
      <c r="DB166" s="137">
        <v>0</v>
      </c>
      <c r="DC166" s="98">
        <v>0</v>
      </c>
      <c r="DD166" s="98">
        <v>0</v>
      </c>
      <c r="DE166" s="98">
        <v>0</v>
      </c>
      <c r="DF166" s="98">
        <v>0</v>
      </c>
      <c r="DG166" s="98">
        <v>0</v>
      </c>
      <c r="DH166" s="98">
        <v>0</v>
      </c>
      <c r="DI166" s="568">
        <f t="shared" si="71"/>
        <v>0</v>
      </c>
      <c r="DJ166" s="485">
        <f t="shared" si="72"/>
        <v>0</v>
      </c>
      <c r="DK166" s="474">
        <f t="shared" si="73"/>
        <v>0</v>
      </c>
      <c r="DL166" s="363"/>
      <c r="DR166" s="231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  <c r="EI166" s="231"/>
    </row>
    <row r="167" spans="1:139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7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6"/>
        <v>61</v>
      </c>
      <c r="DB167" s="137">
        <v>3</v>
      </c>
      <c r="DC167" s="98">
        <v>3</v>
      </c>
      <c r="DD167" s="98">
        <v>1</v>
      </c>
      <c r="DE167" s="98">
        <v>27</v>
      </c>
      <c r="DF167" s="98">
        <v>5</v>
      </c>
      <c r="DG167" s="98">
        <v>4</v>
      </c>
      <c r="DH167" s="98">
        <v>3</v>
      </c>
      <c r="DI167" s="568">
        <f t="shared" si="71"/>
        <v>17</v>
      </c>
      <c r="DJ167" s="485">
        <f t="shared" si="72"/>
        <v>43</v>
      </c>
      <c r="DK167" s="474">
        <f t="shared" si="73"/>
        <v>46</v>
      </c>
      <c r="DL167" s="363">
        <f t="shared" ref="DL167:DL176" si="74">((DK167/DJ167)-1)*100</f>
        <v>6.9767441860465018</v>
      </c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</row>
    <row r="168" spans="1:139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7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6"/>
        <v>5033</v>
      </c>
      <c r="DB168" s="137">
        <v>372</v>
      </c>
      <c r="DC168" s="98">
        <v>347</v>
      </c>
      <c r="DD168" s="98">
        <v>413</v>
      </c>
      <c r="DE168" s="98">
        <v>337</v>
      </c>
      <c r="DF168" s="98">
        <v>385</v>
      </c>
      <c r="DG168" s="98">
        <v>349</v>
      </c>
      <c r="DH168" s="98">
        <v>337</v>
      </c>
      <c r="DI168" s="568">
        <f t="shared" si="71"/>
        <v>1393</v>
      </c>
      <c r="DJ168" s="485">
        <f t="shared" si="72"/>
        <v>3018</v>
      </c>
      <c r="DK168" s="474">
        <f t="shared" si="73"/>
        <v>2540</v>
      </c>
      <c r="DL168" s="363">
        <f t="shared" si="74"/>
        <v>-15.838303512259778</v>
      </c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</row>
    <row r="169" spans="1:139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7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6"/>
        <v>137</v>
      </c>
      <c r="DB169" s="137">
        <v>19</v>
      </c>
      <c r="DC169" s="98">
        <v>12</v>
      </c>
      <c r="DD169" s="98">
        <v>21</v>
      </c>
      <c r="DE169" s="98">
        <v>26</v>
      </c>
      <c r="DF169" s="98">
        <v>31</v>
      </c>
      <c r="DG169" s="98">
        <v>31</v>
      </c>
      <c r="DH169" s="98">
        <v>35</v>
      </c>
      <c r="DI169" s="568">
        <f t="shared" si="71"/>
        <v>79</v>
      </c>
      <c r="DJ169" s="485">
        <f t="shared" si="72"/>
        <v>54</v>
      </c>
      <c r="DK169" s="474">
        <f t="shared" si="73"/>
        <v>175</v>
      </c>
      <c r="DL169" s="363">
        <f t="shared" si="74"/>
        <v>224.0740740740741</v>
      </c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</row>
    <row r="170" spans="1:139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5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7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6"/>
        <v>866</v>
      </c>
      <c r="DB170" s="137">
        <v>65</v>
      </c>
      <c r="DC170" s="98">
        <v>59</v>
      </c>
      <c r="DD170" s="98">
        <v>72</v>
      </c>
      <c r="DE170" s="98">
        <v>61</v>
      </c>
      <c r="DF170" s="98">
        <v>70</v>
      </c>
      <c r="DG170" s="98">
        <v>69</v>
      </c>
      <c r="DH170" s="98">
        <v>69</v>
      </c>
      <c r="DI170" s="568">
        <f t="shared" si="71"/>
        <v>116</v>
      </c>
      <c r="DJ170" s="485">
        <f t="shared" si="72"/>
        <v>496</v>
      </c>
      <c r="DK170" s="474">
        <f t="shared" si="73"/>
        <v>465</v>
      </c>
      <c r="DL170" s="363">
        <f t="shared" si="74"/>
        <v>-6.25</v>
      </c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</row>
    <row r="171" spans="1:139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5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7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6"/>
        <v>644</v>
      </c>
      <c r="DB171" s="137">
        <v>55</v>
      </c>
      <c r="DC171" s="98">
        <v>48</v>
      </c>
      <c r="DD171" s="98">
        <v>66</v>
      </c>
      <c r="DE171" s="98">
        <v>46</v>
      </c>
      <c r="DF171" s="98">
        <v>56</v>
      </c>
      <c r="DG171" s="98">
        <v>50</v>
      </c>
      <c r="DH171" s="98">
        <v>57</v>
      </c>
      <c r="DI171" s="568">
        <f t="shared" si="71"/>
        <v>84</v>
      </c>
      <c r="DJ171" s="485">
        <f t="shared" si="72"/>
        <v>362</v>
      </c>
      <c r="DK171" s="474">
        <f t="shared" si="73"/>
        <v>378</v>
      </c>
      <c r="DL171" s="363">
        <f t="shared" si="74"/>
        <v>4.4198895027624419</v>
      </c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</row>
    <row r="172" spans="1:139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5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7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6"/>
        <v>17</v>
      </c>
      <c r="DB172" s="137">
        <v>2</v>
      </c>
      <c r="DC172" s="98">
        <v>1</v>
      </c>
      <c r="DD172" s="98">
        <v>1</v>
      </c>
      <c r="DE172" s="98">
        <v>1</v>
      </c>
      <c r="DF172" s="98">
        <v>7</v>
      </c>
      <c r="DG172" s="98">
        <v>0</v>
      </c>
      <c r="DH172" s="98">
        <v>2</v>
      </c>
      <c r="DI172" s="568">
        <f t="shared" si="71"/>
        <v>3</v>
      </c>
      <c r="DJ172" s="485">
        <f t="shared" si="72"/>
        <v>13</v>
      </c>
      <c r="DK172" s="474">
        <f t="shared" si="73"/>
        <v>14</v>
      </c>
      <c r="DL172" s="363">
        <f t="shared" si="74"/>
        <v>7.6923076923076872</v>
      </c>
      <c r="DR172" s="231"/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  <c r="EI172" s="231"/>
    </row>
    <row r="173" spans="1:139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5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7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6"/>
        <v>19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568">
        <f t="shared" si="71"/>
        <v>0</v>
      </c>
      <c r="DJ173" s="485">
        <f t="shared" si="72"/>
        <v>19</v>
      </c>
      <c r="DK173" s="474">
        <f t="shared" si="73"/>
        <v>0</v>
      </c>
      <c r="DL173" s="363">
        <f t="shared" si="74"/>
        <v>-100</v>
      </c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</row>
    <row r="174" spans="1:139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5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7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6"/>
        <v>133</v>
      </c>
      <c r="DB174" s="137">
        <v>0</v>
      </c>
      <c r="DC174" s="98">
        <v>0</v>
      </c>
      <c r="DD174" s="98">
        <v>0</v>
      </c>
      <c r="DE174" s="98">
        <v>0</v>
      </c>
      <c r="DF174" s="98">
        <v>0</v>
      </c>
      <c r="DG174" s="98">
        <v>0</v>
      </c>
      <c r="DH174" s="98">
        <v>0</v>
      </c>
      <c r="DI174" s="568">
        <f t="shared" si="71"/>
        <v>0</v>
      </c>
      <c r="DJ174" s="485">
        <f t="shared" si="72"/>
        <v>128</v>
      </c>
      <c r="DK174" s="474">
        <f t="shared" si="73"/>
        <v>0</v>
      </c>
      <c r="DL174" s="363">
        <f t="shared" si="74"/>
        <v>-100</v>
      </c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</row>
    <row r="175" spans="1:139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5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7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6"/>
        <v>25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568">
        <f t="shared" si="71"/>
        <v>0</v>
      </c>
      <c r="DJ175" s="485">
        <f t="shared" si="72"/>
        <v>24</v>
      </c>
      <c r="DK175" s="474">
        <f t="shared" si="73"/>
        <v>0</v>
      </c>
      <c r="DL175" s="363">
        <f t="shared" si="74"/>
        <v>-100</v>
      </c>
      <c r="DR175" s="231"/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  <c r="EI175" s="231"/>
    </row>
    <row r="176" spans="1:139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5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7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6"/>
        <v>55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568">
        <f t="shared" si="71"/>
        <v>0</v>
      </c>
      <c r="DJ176" s="485">
        <f t="shared" si="72"/>
        <v>55</v>
      </c>
      <c r="DK176" s="474">
        <f t="shared" si="73"/>
        <v>0</v>
      </c>
      <c r="DL176" s="363">
        <f t="shared" si="74"/>
        <v>-100</v>
      </c>
      <c r="DR176" s="231"/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  <c r="EI176" s="231"/>
    </row>
    <row r="177" spans="1:139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5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7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6"/>
        <v>16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568">
        <f t="shared" si="71"/>
        <v>0</v>
      </c>
      <c r="DJ177" s="485">
        <f t="shared" si="72"/>
        <v>15</v>
      </c>
      <c r="DK177" s="474">
        <f t="shared" si="73"/>
        <v>0</v>
      </c>
      <c r="DL177" s="363">
        <f t="shared" ref="DL177:DL178" si="76">((DK177/DJ177)-1)*100</f>
        <v>-100</v>
      </c>
      <c r="DR177" s="231"/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  <c r="EI177" s="231"/>
    </row>
    <row r="178" spans="1:139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5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7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6"/>
        <v>27</v>
      </c>
      <c r="DB178" s="137">
        <v>4</v>
      </c>
      <c r="DC178" s="98">
        <v>2</v>
      </c>
      <c r="DD178" s="98">
        <v>3</v>
      </c>
      <c r="DE178" s="98">
        <v>5</v>
      </c>
      <c r="DF178" s="98">
        <v>1</v>
      </c>
      <c r="DG178" s="98">
        <v>2</v>
      </c>
      <c r="DH178" s="98">
        <v>6</v>
      </c>
      <c r="DI178" s="568">
        <f t="shared" si="71"/>
        <v>37</v>
      </c>
      <c r="DJ178" s="485">
        <f t="shared" si="72"/>
        <v>16</v>
      </c>
      <c r="DK178" s="474">
        <f t="shared" si="73"/>
        <v>23</v>
      </c>
      <c r="DL178" s="363">
        <f t="shared" si="76"/>
        <v>43.75</v>
      </c>
      <c r="DR178" s="231"/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  <c r="EI178" s="231"/>
    </row>
    <row r="179" spans="1:139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5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7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6"/>
        <v>3</v>
      </c>
      <c r="DB179" s="137">
        <v>0</v>
      </c>
      <c r="DC179" s="98">
        <v>1</v>
      </c>
      <c r="DD179" s="98">
        <v>0</v>
      </c>
      <c r="DE179" s="98">
        <v>1</v>
      </c>
      <c r="DF179" s="98">
        <v>1</v>
      </c>
      <c r="DG179" s="98">
        <v>1</v>
      </c>
      <c r="DH179" s="98">
        <v>0</v>
      </c>
      <c r="DI179" s="568">
        <f t="shared" si="71"/>
        <v>2</v>
      </c>
      <c r="DJ179" s="485">
        <f t="shared" si="72"/>
        <v>2</v>
      </c>
      <c r="DK179" s="474">
        <f t="shared" si="73"/>
        <v>4</v>
      </c>
      <c r="DL179" s="363">
        <f t="shared" ref="DL179:DL180" si="77">((DK179/DJ179)-1)*100</f>
        <v>100</v>
      </c>
      <c r="DR179" s="231"/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  <c r="EI179" s="231"/>
    </row>
    <row r="180" spans="1:139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5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7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6"/>
        <v>819</v>
      </c>
      <c r="DB180" s="137">
        <v>101</v>
      </c>
      <c r="DC180" s="98">
        <v>78</v>
      </c>
      <c r="DD180" s="98">
        <v>97</v>
      </c>
      <c r="DE180" s="98">
        <v>119</v>
      </c>
      <c r="DF180" s="98">
        <v>123</v>
      </c>
      <c r="DG180" s="98">
        <v>231</v>
      </c>
      <c r="DH180" s="98">
        <v>375</v>
      </c>
      <c r="DI180" s="568">
        <f t="shared" si="71"/>
        <v>258</v>
      </c>
      <c r="DJ180" s="485">
        <f t="shared" si="72"/>
        <v>449</v>
      </c>
      <c r="DK180" s="474">
        <f t="shared" si="73"/>
        <v>1124</v>
      </c>
      <c r="DL180" s="363">
        <f t="shared" si="77"/>
        <v>150.33407572383072</v>
      </c>
      <c r="DR180" s="231"/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  <c r="EI180" s="231"/>
    </row>
    <row r="181" spans="1:139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8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5"/>
        <v>0</v>
      </c>
      <c r="CB181" s="192">
        <f>+CB182</f>
        <v>0</v>
      </c>
      <c r="CC181" s="191">
        <f>+CC182</f>
        <v>0</v>
      </c>
      <c r="CD181" s="191">
        <f t="shared" ref="CD181:CJ181" si="79">+CD182</f>
        <v>0</v>
      </c>
      <c r="CE181" s="191">
        <f t="shared" si="79"/>
        <v>0</v>
      </c>
      <c r="CF181" s="191">
        <f t="shared" si="79"/>
        <v>0</v>
      </c>
      <c r="CG181" s="191">
        <f t="shared" si="79"/>
        <v>0</v>
      </c>
      <c r="CH181" s="191">
        <f t="shared" si="79"/>
        <v>0</v>
      </c>
      <c r="CI181" s="191">
        <f t="shared" si="79"/>
        <v>0</v>
      </c>
      <c r="CJ181" s="191">
        <f t="shared" si="79"/>
        <v>0</v>
      </c>
      <c r="CK181" s="191">
        <f t="shared" ref="CK181:DB181" si="80">+CK182</f>
        <v>0</v>
      </c>
      <c r="CL181" s="191">
        <f t="shared" si="80"/>
        <v>0</v>
      </c>
      <c r="CM181" s="365">
        <f t="shared" si="80"/>
        <v>0</v>
      </c>
      <c r="CN181" s="366">
        <f>SUM(CB181:CM181)</f>
        <v>0</v>
      </c>
      <c r="CO181" s="191">
        <f t="shared" si="80"/>
        <v>0</v>
      </c>
      <c r="CP181" s="191">
        <f t="shared" si="80"/>
        <v>0</v>
      </c>
      <c r="CQ181" s="191">
        <f t="shared" si="80"/>
        <v>0</v>
      </c>
      <c r="CR181" s="191">
        <f t="shared" si="80"/>
        <v>0</v>
      </c>
      <c r="CS181" s="191">
        <f t="shared" si="80"/>
        <v>0</v>
      </c>
      <c r="CT181" s="191">
        <f t="shared" si="80"/>
        <v>0</v>
      </c>
      <c r="CU181" s="191">
        <f t="shared" si="80"/>
        <v>0</v>
      </c>
      <c r="CV181" s="191">
        <f t="shared" si="80"/>
        <v>0</v>
      </c>
      <c r="CW181" s="191">
        <f t="shared" si="80"/>
        <v>0</v>
      </c>
      <c r="CX181" s="191">
        <f t="shared" si="80"/>
        <v>0</v>
      </c>
      <c r="CY181" s="191">
        <f t="shared" si="80"/>
        <v>0</v>
      </c>
      <c r="CZ181" s="191">
        <f t="shared" si="80"/>
        <v>0</v>
      </c>
      <c r="DA181" s="528">
        <f t="shared" si="66"/>
        <v>0</v>
      </c>
      <c r="DB181" s="192">
        <f t="shared" si="80"/>
        <v>0</v>
      </c>
      <c r="DC181" s="191">
        <f t="shared" ref="DC181:DH181" si="81">+DC182</f>
        <v>0</v>
      </c>
      <c r="DD181" s="191">
        <f t="shared" si="81"/>
        <v>0</v>
      </c>
      <c r="DE181" s="191">
        <f t="shared" si="81"/>
        <v>0</v>
      </c>
      <c r="DF181" s="191">
        <f t="shared" si="81"/>
        <v>0</v>
      </c>
      <c r="DG181" s="191">
        <f t="shared" si="81"/>
        <v>0</v>
      </c>
      <c r="DH181" s="191">
        <f t="shared" si="81"/>
        <v>0</v>
      </c>
      <c r="DI181" s="586">
        <f t="shared" si="71"/>
        <v>0</v>
      </c>
      <c r="DJ181" s="566">
        <f t="shared" si="72"/>
        <v>0</v>
      </c>
      <c r="DK181" s="527">
        <f t="shared" si="73"/>
        <v>0</v>
      </c>
      <c r="DL181" s="366"/>
      <c r="DR181" s="231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  <c r="EI181" s="231"/>
    </row>
    <row r="182" spans="1:139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8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5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6"/>
        <v>0</v>
      </c>
      <c r="DB182" s="243">
        <v>0</v>
      </c>
      <c r="DC182" s="98">
        <v>0</v>
      </c>
      <c r="DD182" s="98">
        <v>0</v>
      </c>
      <c r="DE182" s="98">
        <v>0</v>
      </c>
      <c r="DF182" s="98">
        <v>0</v>
      </c>
      <c r="DG182" s="98">
        <v>0</v>
      </c>
      <c r="DH182" s="98">
        <v>0</v>
      </c>
      <c r="DI182" s="568">
        <f t="shared" si="71"/>
        <v>0</v>
      </c>
      <c r="DJ182" s="485">
        <f t="shared" si="72"/>
        <v>0</v>
      </c>
      <c r="DK182" s="474">
        <f t="shared" si="73"/>
        <v>0</v>
      </c>
      <c r="DL182" s="366"/>
      <c r="DR182" s="231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  <c r="EI182" s="231"/>
    </row>
    <row r="183" spans="1:139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8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5"/>
        <v>1</v>
      </c>
      <c r="CB183" s="192">
        <f>+CB184</f>
        <v>0</v>
      </c>
      <c r="CC183" s="191">
        <f>+CC184</f>
        <v>0</v>
      </c>
      <c r="CD183" s="191">
        <f t="shared" ref="CD183:CJ183" si="82">+CD184</f>
        <v>0</v>
      </c>
      <c r="CE183" s="191">
        <f t="shared" si="82"/>
        <v>1</v>
      </c>
      <c r="CF183" s="191">
        <f t="shared" si="82"/>
        <v>0</v>
      </c>
      <c r="CG183" s="191">
        <f t="shared" si="82"/>
        <v>0</v>
      </c>
      <c r="CH183" s="191">
        <f t="shared" si="82"/>
        <v>1</v>
      </c>
      <c r="CI183" s="191">
        <f t="shared" si="82"/>
        <v>0</v>
      </c>
      <c r="CJ183" s="191">
        <f t="shared" si="82"/>
        <v>0</v>
      </c>
      <c r="CK183" s="191">
        <f t="shared" ref="CK183:DB183" si="83">+CK184</f>
        <v>0</v>
      </c>
      <c r="CL183" s="191">
        <f t="shared" si="83"/>
        <v>0</v>
      </c>
      <c r="CM183" s="365">
        <f t="shared" si="83"/>
        <v>0</v>
      </c>
      <c r="CN183" s="366">
        <f>SUM(CB183:CM183)</f>
        <v>2</v>
      </c>
      <c r="CO183" s="191">
        <f t="shared" si="83"/>
        <v>1</v>
      </c>
      <c r="CP183" s="191">
        <f t="shared" si="83"/>
        <v>0</v>
      </c>
      <c r="CQ183" s="191">
        <f t="shared" si="83"/>
        <v>0</v>
      </c>
      <c r="CR183" s="191">
        <f t="shared" si="83"/>
        <v>0</v>
      </c>
      <c r="CS183" s="191">
        <f t="shared" si="83"/>
        <v>0</v>
      </c>
      <c r="CT183" s="191">
        <f t="shared" si="83"/>
        <v>2</v>
      </c>
      <c r="CU183" s="191">
        <f t="shared" si="83"/>
        <v>0</v>
      </c>
      <c r="CV183" s="191">
        <f t="shared" si="83"/>
        <v>0</v>
      </c>
      <c r="CW183" s="191">
        <f t="shared" si="83"/>
        <v>1</v>
      </c>
      <c r="CX183" s="191">
        <f t="shared" si="83"/>
        <v>0</v>
      </c>
      <c r="CY183" s="191">
        <f t="shared" si="83"/>
        <v>1</v>
      </c>
      <c r="CZ183" s="191">
        <f t="shared" si="83"/>
        <v>1</v>
      </c>
      <c r="DA183" s="528">
        <f t="shared" si="66"/>
        <v>6</v>
      </c>
      <c r="DB183" s="192">
        <f t="shared" si="83"/>
        <v>0</v>
      </c>
      <c r="DC183" s="191">
        <f t="shared" ref="DC183:DH183" si="84">+DC184</f>
        <v>0</v>
      </c>
      <c r="DD183" s="191">
        <f t="shared" si="84"/>
        <v>0</v>
      </c>
      <c r="DE183" s="191">
        <f t="shared" si="84"/>
        <v>0</v>
      </c>
      <c r="DF183" s="191">
        <f t="shared" si="84"/>
        <v>2</v>
      </c>
      <c r="DG183" s="191">
        <f t="shared" si="84"/>
        <v>0</v>
      </c>
      <c r="DH183" s="191">
        <f t="shared" si="84"/>
        <v>0</v>
      </c>
      <c r="DI183" s="586">
        <f t="shared" si="71"/>
        <v>2</v>
      </c>
      <c r="DJ183" s="566">
        <f t="shared" si="72"/>
        <v>3</v>
      </c>
      <c r="DK183" s="527">
        <f t="shared" si="73"/>
        <v>2</v>
      </c>
      <c r="DL183" s="454">
        <f t="shared" ref="DL183:DL184" si="85">((DK183/DJ183)-1)*100</f>
        <v>-33.333333333333336</v>
      </c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  <c r="EI183" s="231"/>
    </row>
    <row r="184" spans="1:139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8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5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6"/>
        <v>6</v>
      </c>
      <c r="DB184" s="113">
        <v>0</v>
      </c>
      <c r="DC184" s="244">
        <v>0</v>
      </c>
      <c r="DD184" s="244">
        <v>0</v>
      </c>
      <c r="DE184" s="244">
        <v>0</v>
      </c>
      <c r="DF184" s="244">
        <v>2</v>
      </c>
      <c r="DG184" s="244">
        <v>0</v>
      </c>
      <c r="DH184" s="244">
        <v>0</v>
      </c>
      <c r="DI184" s="586">
        <f t="shared" si="71"/>
        <v>2</v>
      </c>
      <c r="DJ184" s="566">
        <f t="shared" si="72"/>
        <v>3</v>
      </c>
      <c r="DK184" s="527">
        <f t="shared" si="73"/>
        <v>2</v>
      </c>
      <c r="DL184" s="454">
        <f t="shared" si="85"/>
        <v>-33.333333333333336</v>
      </c>
      <c r="DR184" s="231"/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  <c r="EI184" s="231"/>
    </row>
    <row r="185" spans="1:139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146"/>
      <c r="DI185" s="81"/>
      <c r="DJ185" s="485"/>
      <c r="DK185" s="497"/>
      <c r="DL185" s="8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  <c r="EI185" s="231"/>
    </row>
    <row r="186" spans="1:139" ht="10.5" customHeight="1" x14ac:dyDescent="0.25">
      <c r="A186" s="536"/>
      <c r="B186" s="674"/>
      <c r="C186" s="675"/>
      <c r="D186" s="650"/>
      <c r="E186" s="651"/>
      <c r="F186" s="651"/>
      <c r="G186" s="651"/>
      <c r="H186" s="651"/>
      <c r="I186" s="651"/>
      <c r="J186" s="651"/>
      <c r="K186" s="651"/>
      <c r="L186" s="651"/>
      <c r="M186" s="651"/>
      <c r="N186" s="651"/>
      <c r="O186" s="652"/>
      <c r="P186" s="633" t="s">
        <v>76</v>
      </c>
      <c r="Q186" s="650"/>
      <c r="R186" s="651"/>
      <c r="S186" s="651"/>
      <c r="T186" s="651"/>
      <c r="U186" s="651"/>
      <c r="V186" s="651"/>
      <c r="W186" s="651"/>
      <c r="X186" s="651"/>
      <c r="Y186" s="651"/>
      <c r="Z186" s="651"/>
      <c r="AA186" s="651"/>
      <c r="AB186" s="652"/>
      <c r="AC186" s="633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79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8"/>
      <c r="DE186" s="278"/>
      <c r="DF186" s="278"/>
      <c r="DG186" s="278"/>
      <c r="DH186" s="279"/>
      <c r="DI186" s="119"/>
      <c r="DJ186" s="485"/>
      <c r="DK186" s="485"/>
      <c r="DL186" s="81"/>
      <c r="DR186" s="23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  <c r="EI186" s="231"/>
    </row>
    <row r="187" spans="1:139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34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34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80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147"/>
      <c r="DE187" s="147"/>
      <c r="DF187" s="147"/>
      <c r="DG187" s="147"/>
      <c r="DH187" s="367"/>
      <c r="DI187" s="119"/>
      <c r="DJ187" s="485"/>
      <c r="DK187" s="485"/>
      <c r="DL187" s="81"/>
      <c r="DR187" s="23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  <c r="EI187" s="231"/>
    </row>
    <row r="188" spans="1:139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34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34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81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226</v>
      </c>
      <c r="DB188" s="575" t="s">
        <v>2</v>
      </c>
      <c r="DC188" s="290" t="s">
        <v>3</v>
      </c>
      <c r="DD188" s="290" t="s">
        <v>4</v>
      </c>
      <c r="DE188" s="290" t="s">
        <v>5</v>
      </c>
      <c r="DF188" s="290" t="s">
        <v>6</v>
      </c>
      <c r="DG188" s="290" t="s">
        <v>7</v>
      </c>
      <c r="DH188" s="345" t="s">
        <v>43</v>
      </c>
      <c r="DI188" s="119"/>
      <c r="DJ188" s="485"/>
      <c r="DK188" s="485"/>
      <c r="DL188" s="148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  <c r="EI188" s="231"/>
    </row>
    <row r="189" spans="1:139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7"/>
      <c r="DE189" s="237"/>
      <c r="DF189" s="237"/>
      <c r="DG189" s="237"/>
      <c r="DH189" s="230"/>
      <c r="DI189" s="229"/>
      <c r="DJ189" s="485"/>
      <c r="DK189" s="485"/>
      <c r="DL189" s="223"/>
      <c r="DM189" s="231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  <c r="EI189" s="231"/>
    </row>
    <row r="190" spans="1:139" s="38" customFormat="1" ht="20.100000000000001" customHeight="1" thickBot="1" x14ac:dyDescent="0.3">
      <c r="A190" s="536"/>
      <c r="B190" s="635" t="s">
        <v>49</v>
      </c>
      <c r="C190" s="636"/>
      <c r="D190" s="299">
        <f t="shared" ref="D190:AI190" si="86">(D15+D99)/(D102+D183)</f>
        <v>2.8771320756755019</v>
      </c>
      <c r="E190" s="282">
        <f t="shared" si="86"/>
        <v>3.2619779206503399</v>
      </c>
      <c r="F190" s="282">
        <f t="shared" si="86"/>
        <v>2.6055552329083356</v>
      </c>
      <c r="G190" s="282">
        <f t="shared" si="86"/>
        <v>3.0203134248344092</v>
      </c>
      <c r="H190" s="282">
        <f t="shared" si="86"/>
        <v>3.2361768988692332</v>
      </c>
      <c r="I190" s="282">
        <f t="shared" si="86"/>
        <v>2.7059623852082648</v>
      </c>
      <c r="J190" s="282">
        <f t="shared" si="86"/>
        <v>2.8429645273499062</v>
      </c>
      <c r="K190" s="282">
        <f t="shared" si="86"/>
        <v>2.5970903396263667</v>
      </c>
      <c r="L190" s="282">
        <f t="shared" si="86"/>
        <v>2.8474711089583362</v>
      </c>
      <c r="M190" s="282">
        <f t="shared" si="86"/>
        <v>3.1349361113672076</v>
      </c>
      <c r="N190" s="282">
        <f t="shared" si="86"/>
        <v>3.2449068939679084</v>
      </c>
      <c r="O190" s="368">
        <f t="shared" si="86"/>
        <v>3.410590328381224</v>
      </c>
      <c r="P190" s="282">
        <f t="shared" si="86"/>
        <v>2.9845631039184206</v>
      </c>
      <c r="Q190" s="299">
        <f t="shared" si="86"/>
        <v>3.3242941711240857</v>
      </c>
      <c r="R190" s="282">
        <f t="shared" si="86"/>
        <v>3.3040696986178966</v>
      </c>
      <c r="S190" s="282">
        <f t="shared" si="86"/>
        <v>3.0140106010878305</v>
      </c>
      <c r="T190" s="282">
        <f t="shared" si="86"/>
        <v>3.9160067045651852</v>
      </c>
      <c r="U190" s="282">
        <f t="shared" si="86"/>
        <v>3.0185109033090889</v>
      </c>
      <c r="V190" s="282">
        <f t="shared" si="86"/>
        <v>3.3570654377438736</v>
      </c>
      <c r="W190" s="282">
        <f t="shared" si="86"/>
        <v>3.4587657177957354</v>
      </c>
      <c r="X190" s="282">
        <f t="shared" si="86"/>
        <v>3.3339669988731311</v>
      </c>
      <c r="Y190" s="282">
        <f t="shared" si="86"/>
        <v>3.1308483978774944</v>
      </c>
      <c r="Z190" s="282">
        <f t="shared" si="86"/>
        <v>3.3197161035351215</v>
      </c>
      <c r="AA190" s="282">
        <f t="shared" si="86"/>
        <v>3.2477344912646782</v>
      </c>
      <c r="AB190" s="368">
        <f t="shared" si="86"/>
        <v>3.437807394572129</v>
      </c>
      <c r="AC190" s="282">
        <f t="shared" si="86"/>
        <v>3.3206363259677221</v>
      </c>
      <c r="AD190" s="299">
        <f t="shared" si="86"/>
        <v>3.3716527635788132</v>
      </c>
      <c r="AE190" s="282">
        <f t="shared" si="86"/>
        <v>3.5887324231285347</v>
      </c>
      <c r="AF190" s="282">
        <f t="shared" si="86"/>
        <v>3.5458999243165619</v>
      </c>
      <c r="AG190" s="282">
        <f t="shared" si="86"/>
        <v>5.183712625234608</v>
      </c>
      <c r="AH190" s="282">
        <f t="shared" si="86"/>
        <v>5.2278311196563001</v>
      </c>
      <c r="AI190" s="282">
        <f t="shared" si="86"/>
        <v>4.2610806974248705</v>
      </c>
      <c r="AJ190" s="282">
        <f t="shared" ref="AJ190:BO190" si="87">(AJ15+AJ99)/(AJ102+AJ183)</f>
        <v>6.3939281289793328</v>
      </c>
      <c r="AK190" s="282">
        <f t="shared" si="87"/>
        <v>4.8842788985942445</v>
      </c>
      <c r="AL190" s="282">
        <f t="shared" si="87"/>
        <v>5.6022080719451663</v>
      </c>
      <c r="AM190" s="282">
        <f t="shared" si="87"/>
        <v>5.2862851096965136</v>
      </c>
      <c r="AN190" s="282">
        <f t="shared" si="87"/>
        <v>5.7597443806116475</v>
      </c>
      <c r="AO190" s="368">
        <f t="shared" si="87"/>
        <v>6.0996066291126647</v>
      </c>
      <c r="AP190" s="282">
        <f t="shared" si="87"/>
        <v>6.1016703646310191</v>
      </c>
      <c r="AQ190" s="282">
        <f t="shared" si="87"/>
        <v>5.5662457792463771</v>
      </c>
      <c r="AR190" s="282">
        <f t="shared" si="87"/>
        <v>5.8985326654670729</v>
      </c>
      <c r="AS190" s="282">
        <f t="shared" si="87"/>
        <v>6.1087318158903248</v>
      </c>
      <c r="AT190" s="282">
        <f t="shared" si="87"/>
        <v>6.2709889800380045</v>
      </c>
      <c r="AU190" s="282">
        <f t="shared" si="87"/>
        <v>5.9211608189356824</v>
      </c>
      <c r="AV190" s="282">
        <f t="shared" si="87"/>
        <v>6.6636516549999998</v>
      </c>
      <c r="AW190" s="282">
        <f t="shared" si="87"/>
        <v>5.8894146436707882</v>
      </c>
      <c r="AX190" s="282">
        <f t="shared" si="87"/>
        <v>5.7517959673599846</v>
      </c>
      <c r="AY190" s="282">
        <f t="shared" si="87"/>
        <v>6.4019578020398962</v>
      </c>
      <c r="AZ190" s="282">
        <f t="shared" si="87"/>
        <v>5.7066982578305439</v>
      </c>
      <c r="BA190" s="282">
        <f t="shared" si="87"/>
        <v>5.9175895330748745</v>
      </c>
      <c r="BB190" s="299">
        <f t="shared" si="87"/>
        <v>6.5527787376268822</v>
      </c>
      <c r="BC190" s="282">
        <f t="shared" si="87"/>
        <v>5.3295972973355772</v>
      </c>
      <c r="BD190" s="282">
        <f t="shared" si="87"/>
        <v>5.4711684350543175</v>
      </c>
      <c r="BE190" s="282">
        <f t="shared" si="87"/>
        <v>6.5508573728085233</v>
      </c>
      <c r="BF190" s="282">
        <f t="shared" si="87"/>
        <v>6.0812392814858036</v>
      </c>
      <c r="BG190" s="282">
        <f t="shared" si="87"/>
        <v>5.8697022998744757</v>
      </c>
      <c r="BH190" s="282">
        <f t="shared" si="87"/>
        <v>6.1265531744913897</v>
      </c>
      <c r="BI190" s="282">
        <f t="shared" si="87"/>
        <v>5.6825977969680848</v>
      </c>
      <c r="BJ190" s="282">
        <f t="shared" si="87"/>
        <v>5.124374843273273</v>
      </c>
      <c r="BK190" s="282">
        <f t="shared" si="87"/>
        <v>5.4132280646174626</v>
      </c>
      <c r="BL190" s="282">
        <f t="shared" si="87"/>
        <v>5.6325600533304669</v>
      </c>
      <c r="BM190" s="282">
        <f t="shared" si="87"/>
        <v>6.03423246304245</v>
      </c>
      <c r="BN190" s="435">
        <f t="shared" si="87"/>
        <v>5.8256525335468705</v>
      </c>
      <c r="BO190" s="282">
        <f t="shared" si="87"/>
        <v>6.5598100891647171</v>
      </c>
      <c r="BP190" s="282">
        <f t="shared" ref="BP190:CI190" si="88">(BP15+BP99)/(BP102+BP183)</f>
        <v>5.238418320000001</v>
      </c>
      <c r="BQ190" s="282">
        <f t="shared" si="88"/>
        <v>5.7592924000109669</v>
      </c>
      <c r="BR190" s="282">
        <f t="shared" si="88"/>
        <v>6.357940745292165</v>
      </c>
      <c r="BS190" s="282">
        <f t="shared" si="88"/>
        <v>5.8974869851722742</v>
      </c>
      <c r="BT190" s="282">
        <f t="shared" si="88"/>
        <v>5.6787929430375144</v>
      </c>
      <c r="BU190" s="282">
        <f t="shared" si="88"/>
        <v>7.0235410535324432</v>
      </c>
      <c r="BV190" s="282">
        <f t="shared" si="88"/>
        <v>5.5262752069285703</v>
      </c>
      <c r="BW190" s="282">
        <f t="shared" si="88"/>
        <v>5.5426914227016368</v>
      </c>
      <c r="BX190" s="282">
        <f t="shared" si="88"/>
        <v>5.9076141242679867</v>
      </c>
      <c r="BY190" s="282">
        <f t="shared" si="88"/>
        <v>5.7180883593193501</v>
      </c>
      <c r="BZ190" s="368">
        <f t="shared" si="88"/>
        <v>6.1290600208753698</v>
      </c>
      <c r="CA190" s="368">
        <f t="shared" si="88"/>
        <v>5.9604960258648747</v>
      </c>
      <c r="CB190" s="299">
        <f t="shared" si="88"/>
        <v>5.8750630608195511</v>
      </c>
      <c r="CC190" s="282">
        <f t="shared" si="88"/>
        <v>5.711236947601912</v>
      </c>
      <c r="CD190" s="282">
        <f t="shared" si="88"/>
        <v>5.3392793938553815</v>
      </c>
      <c r="CE190" s="282">
        <f t="shared" si="88"/>
        <v>6.5159991450437698</v>
      </c>
      <c r="CF190" s="282">
        <f t="shared" si="88"/>
        <v>5.8634625123164419</v>
      </c>
      <c r="CG190" s="282">
        <f t="shared" si="88"/>
        <v>5.619055409529679</v>
      </c>
      <c r="CH190" s="282">
        <f t="shared" si="88"/>
        <v>6.3979371536449889</v>
      </c>
      <c r="CI190" s="282">
        <f t="shared" si="88"/>
        <v>4.9620930658609597</v>
      </c>
      <c r="CJ190" s="282">
        <f t="shared" ref="CJ190:CK190" si="89">(CJ15+CJ99)/(CJ102+CJ183)</f>
        <v>4.6839682359426797</v>
      </c>
      <c r="CK190" s="282">
        <f t="shared" si="89"/>
        <v>5.1417120950607185</v>
      </c>
      <c r="CL190" s="282">
        <f t="shared" ref="CL190:CN190" si="90">(CL15+CL99)/(CL102+CL183)</f>
        <v>4.9516278397836739</v>
      </c>
      <c r="CM190" s="368">
        <f t="shared" si="90"/>
        <v>5.4645545860729197</v>
      </c>
      <c r="CN190" s="368">
        <f t="shared" si="90"/>
        <v>5.5251974900168381</v>
      </c>
      <c r="CO190" s="299">
        <f t="shared" ref="CO190:CP190" si="91">(CO15+CO99)/(CO102+CO183)</f>
        <v>5.3836053848373915</v>
      </c>
      <c r="CP190" s="282">
        <f t="shared" si="91"/>
        <v>5.2032850117853728</v>
      </c>
      <c r="CQ190" s="282">
        <f t="shared" ref="CQ190:CR190" si="92">(CQ15+CQ99)/(CQ102+CQ183)</f>
        <v>4.7234154798497716</v>
      </c>
      <c r="CR190" s="282">
        <f t="shared" si="92"/>
        <v>5.1035341955826601</v>
      </c>
      <c r="CS190" s="282">
        <f t="shared" ref="CS190:CT190" si="93">(CS15+CS99)/(CS102+CS183)</f>
        <v>5.5319118574723323</v>
      </c>
      <c r="CT190" s="282">
        <f t="shared" si="93"/>
        <v>5.1602509783049575</v>
      </c>
      <c r="CU190" s="282">
        <f t="shared" ref="CU190:CV190" si="94">(CU15+CU99)/(CU102+CU183)</f>
        <v>4.7297326987972941</v>
      </c>
      <c r="CV190" s="282">
        <f t="shared" si="94"/>
        <v>5.3684377544636268</v>
      </c>
      <c r="CW190" s="282">
        <f t="shared" ref="CW190:CX190" si="95">(CW15+CW99)/(CW102+CW183)</f>
        <v>5.3298121099014848</v>
      </c>
      <c r="CX190" s="282">
        <f t="shared" si="95"/>
        <v>5.7773058482499691</v>
      </c>
      <c r="CY190" s="282">
        <f t="shared" ref="CY190:DA190" si="96">(CY15+CY99)/(CY102+CY183)</f>
        <v>4.845147403645039</v>
      </c>
      <c r="CZ190" s="368">
        <f t="shared" si="96"/>
        <v>5.2365845190678888</v>
      </c>
      <c r="DA190" s="368">
        <f t="shared" si="96"/>
        <v>5.2005368020280018</v>
      </c>
      <c r="DB190" s="299">
        <f t="shared" ref="DB190:DC190" si="97">(DB15+DB99)/(DB102+DB183)</f>
        <v>4.3721176079093631</v>
      </c>
      <c r="DC190" s="282">
        <f t="shared" si="97"/>
        <v>4.0642278142703718</v>
      </c>
      <c r="DD190" s="282">
        <f t="shared" ref="DD190:DE190" si="98">(DD15+DD99)/(DD102+DD183)</f>
        <v>3.9489438778983246</v>
      </c>
      <c r="DE190" s="282">
        <f t="shared" si="98"/>
        <v>5.4378394505721568</v>
      </c>
      <c r="DF190" s="282">
        <f t="shared" ref="DF190:DG190" si="99">(DF15+DF99)/(DF102+DF183)</f>
        <v>4.4570434605396017</v>
      </c>
      <c r="DG190" s="282">
        <f t="shared" si="99"/>
        <v>4.0035179026442256</v>
      </c>
      <c r="DH190" s="368">
        <f t="shared" ref="DH190" si="100">(DH15+DH99)/(DH102+DH183)</f>
        <v>4.5611253140301304</v>
      </c>
      <c r="DI190" s="2"/>
      <c r="DJ190" s="485"/>
      <c r="DK190" s="485"/>
      <c r="DL190" s="224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  <c r="EI190" s="231"/>
    </row>
    <row r="191" spans="1:139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82"/>
      <c r="DE191" s="382"/>
      <c r="DF191" s="382"/>
      <c r="DG191" s="382"/>
      <c r="DH191" s="369"/>
      <c r="DI191" s="2"/>
      <c r="DJ191" s="485"/>
      <c r="DK191" s="485"/>
      <c r="DL191" s="224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  <c r="EI191" s="231"/>
    </row>
    <row r="192" spans="1:139" ht="20.100000000000001" customHeight="1" thickBot="1" x14ac:dyDescent="0.3">
      <c r="A192" s="536"/>
      <c r="B192" s="645" t="s">
        <v>49</v>
      </c>
      <c r="C192" s="646"/>
      <c r="D192" s="299">
        <f t="shared" ref="D192:AI192" si="101">(D60+D96)/(D146+D181)</f>
        <v>3.6697690379930368</v>
      </c>
      <c r="E192" s="282">
        <f t="shared" si="101"/>
        <v>3.6166605939080245</v>
      </c>
      <c r="F192" s="282">
        <f t="shared" si="101"/>
        <v>3.6798722818261926</v>
      </c>
      <c r="G192" s="282">
        <f t="shared" si="101"/>
        <v>3.3294272321257092</v>
      </c>
      <c r="H192" s="282">
        <f t="shared" si="101"/>
        <v>3.1770080690580373</v>
      </c>
      <c r="I192" s="282">
        <f t="shared" si="101"/>
        <v>3.231216699529293</v>
      </c>
      <c r="J192" s="282">
        <f t="shared" si="101"/>
        <v>2.9651370742269574</v>
      </c>
      <c r="K192" s="282">
        <f t="shared" si="101"/>
        <v>3.7107307857442136</v>
      </c>
      <c r="L192" s="282">
        <f t="shared" si="101"/>
        <v>3.5442532762002279</v>
      </c>
      <c r="M192" s="282">
        <f t="shared" si="101"/>
        <v>3.9552659474908731</v>
      </c>
      <c r="N192" s="282">
        <f t="shared" si="101"/>
        <v>4.0678412247373599</v>
      </c>
      <c r="O192" s="368">
        <f t="shared" si="101"/>
        <v>3.5827437671103999</v>
      </c>
      <c r="P192" s="282">
        <f t="shared" si="101"/>
        <v>3.5341210523884969</v>
      </c>
      <c r="Q192" s="299">
        <f t="shared" si="101"/>
        <v>3.5356118696181658</v>
      </c>
      <c r="R192" s="282">
        <f t="shared" si="101"/>
        <v>3.5095221846057454</v>
      </c>
      <c r="S192" s="282">
        <f t="shared" si="101"/>
        <v>3.1972777289160494</v>
      </c>
      <c r="T192" s="282">
        <f t="shared" si="101"/>
        <v>3.9644141490813185</v>
      </c>
      <c r="U192" s="282">
        <f t="shared" si="101"/>
        <v>4.0877411449207042</v>
      </c>
      <c r="V192" s="282">
        <f t="shared" si="101"/>
        <v>3.6738303281989437</v>
      </c>
      <c r="W192" s="282">
        <f t="shared" si="101"/>
        <v>3.7988204003715031</v>
      </c>
      <c r="X192" s="282">
        <f t="shared" si="101"/>
        <v>3.4953556921879469</v>
      </c>
      <c r="Y192" s="282">
        <f t="shared" si="101"/>
        <v>3.4456966463731065</v>
      </c>
      <c r="Z192" s="282">
        <f t="shared" si="101"/>
        <v>4.0479747276689473</v>
      </c>
      <c r="AA192" s="282">
        <f t="shared" si="101"/>
        <v>3.9312371871574854</v>
      </c>
      <c r="AB192" s="368">
        <f t="shared" si="101"/>
        <v>5.4989634606227744</v>
      </c>
      <c r="AC192" s="282">
        <f t="shared" si="101"/>
        <v>3.8807435337471179</v>
      </c>
      <c r="AD192" s="299">
        <f t="shared" si="101"/>
        <v>3.3191708278487928</v>
      </c>
      <c r="AE192" s="282">
        <f t="shared" si="101"/>
        <v>3.2370734461172974</v>
      </c>
      <c r="AF192" s="282">
        <f t="shared" si="101"/>
        <v>3.5596741390483015</v>
      </c>
      <c r="AG192" s="282">
        <f t="shared" si="101"/>
        <v>4.2136218446432858</v>
      </c>
      <c r="AH192" s="282">
        <f t="shared" si="101"/>
        <v>5.0225431922672685</v>
      </c>
      <c r="AI192" s="282">
        <f t="shared" si="101"/>
        <v>4.1533614133866452</v>
      </c>
      <c r="AJ192" s="282">
        <f t="shared" ref="AJ192:BO192" si="102">(AJ60+AJ96)/(AJ146+AJ181)</f>
        <v>4.8306668975699765</v>
      </c>
      <c r="AK192" s="282">
        <f t="shared" si="102"/>
        <v>3.6476297960663162</v>
      </c>
      <c r="AL192" s="282">
        <f t="shared" si="102"/>
        <v>3.9951472333533156</v>
      </c>
      <c r="AM192" s="282">
        <f t="shared" si="102"/>
        <v>3.9475269145697256</v>
      </c>
      <c r="AN192" s="282">
        <f t="shared" si="102"/>
        <v>3.451084224800498</v>
      </c>
      <c r="AO192" s="368">
        <f t="shared" si="102"/>
        <v>4.4167225397038781</v>
      </c>
      <c r="AP192" s="282">
        <f t="shared" si="102"/>
        <v>3.5470601486118278</v>
      </c>
      <c r="AQ192" s="282">
        <f t="shared" si="102"/>
        <v>3.726669526349518</v>
      </c>
      <c r="AR192" s="282">
        <f t="shared" si="102"/>
        <v>3.4921633993756722</v>
      </c>
      <c r="AS192" s="282">
        <f t="shared" si="102"/>
        <v>3.4335865378416832</v>
      </c>
      <c r="AT192" s="282">
        <f t="shared" si="102"/>
        <v>4.8215086135526493</v>
      </c>
      <c r="AU192" s="282">
        <f t="shared" si="102"/>
        <v>4.3250801641187824</v>
      </c>
      <c r="AV192" s="282">
        <f t="shared" si="102"/>
        <v>3.5626922832503092</v>
      </c>
      <c r="AW192" s="282">
        <f t="shared" si="102"/>
        <v>3.818416779907178</v>
      </c>
      <c r="AX192" s="282">
        <f t="shared" si="102"/>
        <v>2.7154368168424772</v>
      </c>
      <c r="AY192" s="282">
        <f t="shared" si="102"/>
        <v>4.7902340584734402</v>
      </c>
      <c r="AZ192" s="282">
        <f t="shared" si="102"/>
        <v>3.9868494616410923</v>
      </c>
      <c r="BA192" s="282">
        <f t="shared" si="102"/>
        <v>4.1430125889548783</v>
      </c>
      <c r="BB192" s="299">
        <f t="shared" si="102"/>
        <v>4.5407169019762108</v>
      </c>
      <c r="BC192" s="282">
        <f t="shared" si="102"/>
        <v>4.8866605412763615</v>
      </c>
      <c r="BD192" s="282">
        <f t="shared" si="102"/>
        <v>4.9408474003494121</v>
      </c>
      <c r="BE192" s="282">
        <f t="shared" si="102"/>
        <v>4.6347431043745351</v>
      </c>
      <c r="BF192" s="282">
        <f t="shared" si="102"/>
        <v>5.0581990917209376</v>
      </c>
      <c r="BG192" s="282">
        <f t="shared" si="102"/>
        <v>6.969022825840959</v>
      </c>
      <c r="BH192" s="282">
        <f t="shared" si="102"/>
        <v>4.9607264204602188</v>
      </c>
      <c r="BI192" s="282">
        <f t="shared" si="102"/>
        <v>6.1502419779562461</v>
      </c>
      <c r="BJ192" s="282">
        <f t="shared" si="102"/>
        <v>5.5605890027673253</v>
      </c>
      <c r="BK192" s="282">
        <f t="shared" si="102"/>
        <v>4.9386989227760756</v>
      </c>
      <c r="BL192" s="282">
        <f t="shared" si="102"/>
        <v>4.807737406424323</v>
      </c>
      <c r="BM192" s="282">
        <f t="shared" si="102"/>
        <v>5.3181244352579835</v>
      </c>
      <c r="BN192" s="435">
        <f t="shared" si="102"/>
        <v>5.2268717542744181</v>
      </c>
      <c r="BO192" s="282">
        <f t="shared" si="102"/>
        <v>5.2639951508916027</v>
      </c>
      <c r="BP192" s="282">
        <f t="shared" ref="BP192:CI192" si="103">(BP60+BP96)/(BP146+BP181)</f>
        <v>5.3811340618490506</v>
      </c>
      <c r="BQ192" s="282">
        <f t="shared" si="103"/>
        <v>5.7017889587932071</v>
      </c>
      <c r="BR192" s="282">
        <f t="shared" si="103"/>
        <v>5.8621928826847594</v>
      </c>
      <c r="BS192" s="282">
        <f t="shared" si="103"/>
        <v>6.5881847198645289</v>
      </c>
      <c r="BT192" s="282">
        <f t="shared" si="103"/>
        <v>5.709072022241747</v>
      </c>
      <c r="BU192" s="282">
        <f t="shared" si="103"/>
        <v>4.8722894306944546</v>
      </c>
      <c r="BV192" s="282">
        <f t="shared" si="103"/>
        <v>5.1745249477901893</v>
      </c>
      <c r="BW192" s="282">
        <f t="shared" si="103"/>
        <v>4.1340081031840956</v>
      </c>
      <c r="BX192" s="282">
        <f t="shared" si="103"/>
        <v>4.1379122021713455</v>
      </c>
      <c r="BY192" s="282">
        <f t="shared" si="103"/>
        <v>3.4520112615465339</v>
      </c>
      <c r="BZ192" s="368">
        <f t="shared" si="103"/>
        <v>3.2948596383764048</v>
      </c>
      <c r="CA192" s="368">
        <f t="shared" si="103"/>
        <v>4.9100866877622087</v>
      </c>
      <c r="CB192" s="299">
        <f t="shared" si="103"/>
        <v>3.2002491027023559</v>
      </c>
      <c r="CC192" s="282">
        <f t="shared" si="103"/>
        <v>2.9330751274078595</v>
      </c>
      <c r="CD192" s="282">
        <f t="shared" si="103"/>
        <v>2.6066823142648312</v>
      </c>
      <c r="CE192" s="282">
        <f t="shared" si="103"/>
        <v>3.1378679061940522</v>
      </c>
      <c r="CF192" s="282">
        <f t="shared" si="103"/>
        <v>2.6684271903330568</v>
      </c>
      <c r="CG192" s="282">
        <f t="shared" ref="CG192:CH192" si="104">(CG60+CG96)/(CG146+CG181)</f>
        <v>2.7114395617074041</v>
      </c>
      <c r="CH192" s="282">
        <f t="shared" si="104"/>
        <v>1.8526733219659794</v>
      </c>
      <c r="CI192" s="282">
        <f t="shared" si="103"/>
        <v>2.0912066571906731</v>
      </c>
      <c r="CJ192" s="282">
        <f t="shared" ref="CJ192:CK192" si="105">(CJ60+CJ96)/(CJ146+CJ181)</f>
        <v>1.9187148483183765</v>
      </c>
      <c r="CK192" s="282">
        <f t="shared" si="105"/>
        <v>2.3943280318750331</v>
      </c>
      <c r="CL192" s="282">
        <f t="shared" ref="CL192:CN192" si="106">(CL60+CL96)/(CL146+CL181)</f>
        <v>1.8236352029033653</v>
      </c>
      <c r="CM192" s="368">
        <f t="shared" si="106"/>
        <v>3.75307171198381</v>
      </c>
      <c r="CN192" s="368">
        <f t="shared" si="106"/>
        <v>2.5750642022548171</v>
      </c>
      <c r="CO192" s="299">
        <f t="shared" ref="CO192:CP192" si="107">(CO60+CO96)/(CO146+CO181)</f>
        <v>2.3983747727107261</v>
      </c>
      <c r="CP192" s="282">
        <f t="shared" si="107"/>
        <v>2.4178729769854557</v>
      </c>
      <c r="CQ192" s="282">
        <f t="shared" ref="CQ192:CR192" si="108">(CQ60+CQ96)/(CQ146+CQ181)</f>
        <v>3.51735757468767</v>
      </c>
      <c r="CR192" s="282">
        <f t="shared" si="108"/>
        <v>3.8846332027834789</v>
      </c>
      <c r="CS192" s="282">
        <f t="shared" ref="CS192:CT192" si="109">(CS60+CS96)/(CS146+CS181)</f>
        <v>3.3459535646517131</v>
      </c>
      <c r="CT192" s="282">
        <f t="shared" si="109"/>
        <v>2.7269700257422054</v>
      </c>
      <c r="CU192" s="282">
        <f t="shared" ref="CU192:CV192" si="110">(CU60+CU96)/(CU146+CU181)</f>
        <v>2.1611430043259485</v>
      </c>
      <c r="CV192" s="282">
        <f t="shared" si="110"/>
        <v>2.2320814955215682</v>
      </c>
      <c r="CW192" s="282">
        <f t="shared" ref="CW192:CX192" si="111">(CW60+CW96)/(CW146+CW181)</f>
        <v>2.3529015068753965</v>
      </c>
      <c r="CX192" s="282">
        <f t="shared" si="111"/>
        <v>2.2785475475298202</v>
      </c>
      <c r="CY192" s="282">
        <f t="shared" ref="CY192:DA192" si="112">(CY60+CY96)/(CY146+CY181)</f>
        <v>2.918056560911197</v>
      </c>
      <c r="CZ192" s="368">
        <f t="shared" si="112"/>
        <v>2.2818590790115931</v>
      </c>
      <c r="DA192" s="368">
        <f t="shared" si="112"/>
        <v>2.7096599553821163</v>
      </c>
      <c r="DB192" s="299">
        <f t="shared" ref="DB192:DC192" si="113">(DB60+DB96)/(DB146+DB181)</f>
        <v>1.9872393355245628</v>
      </c>
      <c r="DC192" s="282">
        <f t="shared" si="113"/>
        <v>2.2450643757695432</v>
      </c>
      <c r="DD192" s="282">
        <f t="shared" ref="DD192:DE192" si="114">(DD60+DD96)/(DD146+DD181)</f>
        <v>2.5872272949210213</v>
      </c>
      <c r="DE192" s="282">
        <f t="shared" si="114"/>
        <v>2.7591293999842277</v>
      </c>
      <c r="DF192" s="282">
        <f t="shared" ref="DF192:DG192" si="115">(DF60+DF96)/(DF146+DF181)</f>
        <v>4.3377011808607477</v>
      </c>
      <c r="DG192" s="282">
        <f t="shared" si="115"/>
        <v>3.4888689558476571</v>
      </c>
      <c r="DH192" s="368">
        <f t="shared" ref="DH192" si="116">(DH60+DH96)/(DH146+DH181)</f>
        <v>2.8530842387728934</v>
      </c>
      <c r="DI192" s="150"/>
      <c r="DJ192" s="485"/>
      <c r="DK192" s="485"/>
      <c r="DL192" s="225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  <c r="EI192" s="231"/>
    </row>
    <row r="193" spans="1:139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49"/>
      <c r="DI193" s="150"/>
      <c r="DJ193" s="485"/>
      <c r="DK193" s="485"/>
      <c r="DL193" s="225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  <c r="EI193" s="231"/>
    </row>
    <row r="194" spans="1:139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49"/>
      <c r="DI194" s="150"/>
      <c r="DJ194" s="485"/>
      <c r="DK194" s="485"/>
      <c r="DL194" s="225"/>
      <c r="DR194" s="231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  <c r="EI194" s="231"/>
    </row>
    <row r="195" spans="1:139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81"/>
      <c r="DJ195" s="485"/>
      <c r="DK195" s="500"/>
      <c r="DL195" s="81"/>
      <c r="DR195" s="23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  <c r="EI195" s="231"/>
    </row>
    <row r="196" spans="1:139" ht="20.100000000000001" customHeight="1" thickBot="1" x14ac:dyDescent="0.35">
      <c r="A196" s="536"/>
      <c r="B196" s="325"/>
      <c r="C196" s="319" t="s">
        <v>111</v>
      </c>
      <c r="D196" s="320">
        <f t="shared" ref="D196:BP196" si="117">+D198+D200+D202+D204</f>
        <v>2588.7615783046463</v>
      </c>
      <c r="E196" s="321">
        <f t="shared" si="117"/>
        <v>1542.0943257036242</v>
      </c>
      <c r="F196" s="321">
        <f t="shared" si="117"/>
        <v>2376.6545797444564</v>
      </c>
      <c r="G196" s="321">
        <f t="shared" si="117"/>
        <v>1740.5745345458877</v>
      </c>
      <c r="H196" s="321">
        <f t="shared" si="117"/>
        <v>1557.488181108625</v>
      </c>
      <c r="I196" s="321">
        <f t="shared" si="117"/>
        <v>1251.8941188329802</v>
      </c>
      <c r="J196" s="321">
        <f t="shared" si="117"/>
        <v>1017.5470640863957</v>
      </c>
      <c r="K196" s="321">
        <f t="shared" si="117"/>
        <v>495.8973642426094</v>
      </c>
      <c r="L196" s="321">
        <f t="shared" si="117"/>
        <v>614.63520010395132</v>
      </c>
      <c r="M196" s="321">
        <f t="shared" si="117"/>
        <v>1295.8248839478986</v>
      </c>
      <c r="N196" s="321">
        <f t="shared" si="117"/>
        <v>1764.8474226532758</v>
      </c>
      <c r="O196" s="322">
        <f t="shared" si="117"/>
        <v>1547.095450483142</v>
      </c>
      <c r="P196" s="321">
        <f t="shared" si="117"/>
        <v>17793.314703757493</v>
      </c>
      <c r="Q196" s="320">
        <f t="shared" si="117"/>
        <v>2501.6358281167791</v>
      </c>
      <c r="R196" s="321">
        <f t="shared" si="117"/>
        <v>1753.1068143374739</v>
      </c>
      <c r="S196" s="321">
        <f t="shared" si="117"/>
        <v>1239.441870288269</v>
      </c>
      <c r="T196" s="321">
        <f t="shared" si="117"/>
        <v>2104.5252439749715</v>
      </c>
      <c r="U196" s="321">
        <f t="shared" si="117"/>
        <v>1186.2977953471484</v>
      </c>
      <c r="V196" s="321">
        <f t="shared" si="117"/>
        <v>1726.3310406698897</v>
      </c>
      <c r="W196" s="321">
        <f t="shared" si="117"/>
        <v>1078.896356800426</v>
      </c>
      <c r="X196" s="321">
        <f t="shared" si="117"/>
        <v>1553.7538609115866</v>
      </c>
      <c r="Y196" s="321">
        <f t="shared" si="117"/>
        <v>2090.356246469707</v>
      </c>
      <c r="Z196" s="321">
        <f t="shared" si="117"/>
        <v>2103.8966210157751</v>
      </c>
      <c r="AA196" s="321">
        <f t="shared" si="117"/>
        <v>1803.2185844182488</v>
      </c>
      <c r="AB196" s="322">
        <f t="shared" si="117"/>
        <v>2098.9093207559531</v>
      </c>
      <c r="AC196" s="321">
        <f t="shared" si="117"/>
        <v>21240.369583106229</v>
      </c>
      <c r="AD196" s="320">
        <f t="shared" si="117"/>
        <v>1874.4898725065577</v>
      </c>
      <c r="AE196" s="321">
        <f t="shared" si="117"/>
        <v>2407.1874719002321</v>
      </c>
      <c r="AF196" s="321">
        <f t="shared" si="117"/>
        <v>2913.6236790697412</v>
      </c>
      <c r="AG196" s="321">
        <f t="shared" si="117"/>
        <v>3813.8879679389224</v>
      </c>
      <c r="AH196" s="321">
        <f t="shared" si="117"/>
        <v>4316.9198411973466</v>
      </c>
      <c r="AI196" s="321">
        <f t="shared" si="117"/>
        <v>4239.9866009321713</v>
      </c>
      <c r="AJ196" s="321">
        <f t="shared" si="117"/>
        <v>5392.6510195517858</v>
      </c>
      <c r="AK196" s="321">
        <f t="shared" si="117"/>
        <v>4680.4648220305853</v>
      </c>
      <c r="AL196" s="321">
        <f t="shared" si="117"/>
        <v>5077.989718513465</v>
      </c>
      <c r="AM196" s="321">
        <f t="shared" si="117"/>
        <v>3652.5158793933533</v>
      </c>
      <c r="AN196" s="321">
        <f t="shared" si="117"/>
        <v>4217.6088403521526</v>
      </c>
      <c r="AO196" s="322">
        <f t="shared" si="117"/>
        <v>4643.305696450293</v>
      </c>
      <c r="AP196" s="321">
        <f t="shared" si="117"/>
        <v>4228.3937826469582</v>
      </c>
      <c r="AQ196" s="321">
        <f t="shared" si="117"/>
        <v>5522.7781438397687</v>
      </c>
      <c r="AR196" s="321">
        <f t="shared" si="117"/>
        <v>6228.2780369439524</v>
      </c>
      <c r="AS196" s="321">
        <f t="shared" si="117"/>
        <v>4505.7761239360952</v>
      </c>
      <c r="AT196" s="321">
        <f t="shared" si="117"/>
        <v>7440.8712272816801</v>
      </c>
      <c r="AU196" s="321">
        <f t="shared" si="117"/>
        <v>4019.6503883150162</v>
      </c>
      <c r="AV196" s="321">
        <f t="shared" si="117"/>
        <v>4112.2445788598261</v>
      </c>
      <c r="AW196" s="321">
        <f t="shared" si="117"/>
        <v>4463.917951798343</v>
      </c>
      <c r="AX196" s="321">
        <f t="shared" si="117"/>
        <v>4815.5992404342524</v>
      </c>
      <c r="AY196" s="321">
        <f t="shared" si="117"/>
        <v>6577.1634778596599</v>
      </c>
      <c r="AZ196" s="321">
        <f t="shared" si="117"/>
        <v>4540.3975930608931</v>
      </c>
      <c r="BA196" s="322">
        <f t="shared" si="117"/>
        <v>3630.9605585927761</v>
      </c>
      <c r="BB196" s="320">
        <f t="shared" si="117"/>
        <v>3425.9025072096742</v>
      </c>
      <c r="BC196" s="321">
        <f t="shared" si="117"/>
        <v>4287.5734801646649</v>
      </c>
      <c r="BD196" s="321">
        <f t="shared" si="117"/>
        <v>4679.6385540733445</v>
      </c>
      <c r="BE196" s="321">
        <f t="shared" si="117"/>
        <v>3598.9874000204222</v>
      </c>
      <c r="BF196" s="321">
        <f t="shared" si="117"/>
        <v>5026.8078198865769</v>
      </c>
      <c r="BG196" s="321">
        <f t="shared" si="117"/>
        <v>7426.0926745981151</v>
      </c>
      <c r="BH196" s="321">
        <f t="shared" si="117"/>
        <v>6271.0202478864567</v>
      </c>
      <c r="BI196" s="321">
        <f t="shared" si="117"/>
        <v>6969.0359478952669</v>
      </c>
      <c r="BJ196" s="321">
        <f t="shared" si="117"/>
        <v>8187.7780361784089</v>
      </c>
      <c r="BK196" s="321">
        <f t="shared" si="117"/>
        <v>8419.4686110001876</v>
      </c>
      <c r="BL196" s="321">
        <f t="shared" si="117"/>
        <v>11868.693490545065</v>
      </c>
      <c r="BM196" s="321">
        <f t="shared" si="117"/>
        <v>12612.196358947454</v>
      </c>
      <c r="BN196" s="432">
        <f>SUM(BB196:BM196)</f>
        <v>82773.195128405641</v>
      </c>
      <c r="BO196" s="321">
        <f t="shared" si="117"/>
        <v>13270.253212600261</v>
      </c>
      <c r="BP196" s="321">
        <f t="shared" si="117"/>
        <v>10953.852432337209</v>
      </c>
      <c r="BQ196" s="321">
        <f t="shared" ref="BQ196:BY196" si="118">+BQ198+BQ200+BQ202+BQ204</f>
        <v>9165.5728305337325</v>
      </c>
      <c r="BR196" s="321">
        <f t="shared" si="118"/>
        <v>8342.3833353049195</v>
      </c>
      <c r="BS196" s="321">
        <f t="shared" si="118"/>
        <v>7581.7696055242832</v>
      </c>
      <c r="BT196" s="321">
        <f t="shared" si="118"/>
        <v>5216.012056069605</v>
      </c>
      <c r="BU196" s="321">
        <f t="shared" si="118"/>
        <v>5287.4606120067565</v>
      </c>
      <c r="BV196" s="321">
        <f t="shared" si="118"/>
        <v>5017.838580243998</v>
      </c>
      <c r="BW196" s="321">
        <f t="shared" si="118"/>
        <v>6496.181113353744</v>
      </c>
      <c r="BX196" s="321">
        <f t="shared" si="118"/>
        <v>8400.3318595136934</v>
      </c>
      <c r="BY196" s="321">
        <f t="shared" si="118"/>
        <v>7832.6776490245938</v>
      </c>
      <c r="BZ196" s="321">
        <f t="shared" ref="BZ196:CL196" si="119">+BZ198+BZ200+BZ202+BZ204</f>
        <v>10159.251663221377</v>
      </c>
      <c r="CA196" s="432">
        <f>SUM(BO196:BZ196)</f>
        <v>97723.58494973417</v>
      </c>
      <c r="CB196" s="320">
        <f t="shared" si="119"/>
        <v>8085.6259527091033</v>
      </c>
      <c r="CC196" s="321">
        <f t="shared" si="119"/>
        <v>7975.9732310705876</v>
      </c>
      <c r="CD196" s="321">
        <f t="shared" si="119"/>
        <v>8148.7180801875547</v>
      </c>
      <c r="CE196" s="321">
        <f t="shared" si="119"/>
        <v>8620.1659421977256</v>
      </c>
      <c r="CF196" s="321">
        <f t="shared" si="119"/>
        <v>10663.766595385827</v>
      </c>
      <c r="CG196" s="321">
        <f t="shared" ref="CG196:CH196" si="120">+CG198+CG200+CG202+CG204</f>
        <v>11457.005466661165</v>
      </c>
      <c r="CH196" s="321">
        <f t="shared" si="120"/>
        <v>9429.7233681703983</v>
      </c>
      <c r="CI196" s="321">
        <f t="shared" si="119"/>
        <v>9750.0555667123172</v>
      </c>
      <c r="CJ196" s="321">
        <f t="shared" si="119"/>
        <v>9684.9251135878221</v>
      </c>
      <c r="CK196" s="321">
        <f t="shared" si="119"/>
        <v>10088.347320027295</v>
      </c>
      <c r="CL196" s="321">
        <f t="shared" si="119"/>
        <v>9877.6337359675308</v>
      </c>
      <c r="CM196" s="322">
        <f t="shared" ref="CM196:DH196" si="121">+CM198+CM200+CM202+CM204</f>
        <v>8144.7291666335896</v>
      </c>
      <c r="CN196" s="432">
        <f>SUM(CB196:CM196)</f>
        <v>111926.66953931094</v>
      </c>
      <c r="CO196" s="321">
        <f t="shared" si="121"/>
        <v>7315.9575494821956</v>
      </c>
      <c r="CP196" s="321">
        <f t="shared" si="121"/>
        <v>7323.622805985905</v>
      </c>
      <c r="CQ196" s="321">
        <f t="shared" si="121"/>
        <v>8515.0606331704694</v>
      </c>
      <c r="CR196" s="321">
        <f t="shared" si="121"/>
        <v>11462.056551104075</v>
      </c>
      <c r="CS196" s="321">
        <f t="shared" si="121"/>
        <v>10183.110521029652</v>
      </c>
      <c r="CT196" s="321">
        <f t="shared" si="121"/>
        <v>9826.8534020295683</v>
      </c>
      <c r="CU196" s="321">
        <f t="shared" si="121"/>
        <v>8649.8829464924656</v>
      </c>
      <c r="CV196" s="321">
        <f t="shared" si="121"/>
        <v>11703.499388716164</v>
      </c>
      <c r="CW196" s="321">
        <f t="shared" si="121"/>
        <v>11187.744062220305</v>
      </c>
      <c r="CX196" s="321">
        <f t="shared" si="121"/>
        <v>12141.875111126372</v>
      </c>
      <c r="CY196" s="321">
        <f t="shared" si="121"/>
        <v>12582.475940208536</v>
      </c>
      <c r="CZ196" s="321">
        <f t="shared" si="121"/>
        <v>10744.593345907135</v>
      </c>
      <c r="DA196" s="432">
        <f t="shared" ref="DA196:DA209" si="122">SUM(CO196:CZ196)</f>
        <v>121636.73225747283</v>
      </c>
      <c r="DB196" s="320">
        <f t="shared" si="121"/>
        <v>11707.315587583847</v>
      </c>
      <c r="DC196" s="321">
        <f t="shared" si="121"/>
        <v>10341.299737214576</v>
      </c>
      <c r="DD196" s="321">
        <f t="shared" si="121"/>
        <v>12487.544838338656</v>
      </c>
      <c r="DE196" s="321">
        <f t="shared" si="121"/>
        <v>10754.23811282207</v>
      </c>
      <c r="DF196" s="321">
        <f t="shared" si="121"/>
        <v>12761.572280896209</v>
      </c>
      <c r="DG196" s="321">
        <f t="shared" si="121"/>
        <v>10801.535442198057</v>
      </c>
      <c r="DH196" s="321">
        <f t="shared" si="121"/>
        <v>10492.831570965065</v>
      </c>
      <c r="DI196" s="320">
        <f>SUM($CB196:$CH196)</f>
        <v>64380.978636382366</v>
      </c>
      <c r="DJ196" s="388">
        <f>SUM($CO196:$CU196)</f>
        <v>63276.544409294329</v>
      </c>
      <c r="DK196" s="389">
        <f>SUM($DB196:$DH196)</f>
        <v>79346.33757001847</v>
      </c>
      <c r="DL196" s="543">
        <f t="shared" ref="DL196:DL208" si="123">((DK196/DJ196)-1)*100</f>
        <v>25.39612949907508</v>
      </c>
      <c r="DR196" s="231"/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  <c r="EI196" s="231"/>
    </row>
    <row r="197" spans="1:139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280"/>
      <c r="DF197" s="280"/>
      <c r="DG197" s="280"/>
      <c r="DH197" s="280"/>
      <c r="DI197" s="306"/>
      <c r="DJ197" s="485"/>
      <c r="DK197" s="474"/>
      <c r="DL197" s="356"/>
      <c r="DR197" s="231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  <c r="EI197" s="231"/>
    </row>
    <row r="198" spans="1:139" ht="20.100000000000001" customHeight="1" thickBot="1" x14ac:dyDescent="0.3">
      <c r="A198" s="536"/>
      <c r="B198" s="643" t="s">
        <v>49</v>
      </c>
      <c r="C198" s="644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22"/>
        <v>108799.48984286994</v>
      </c>
      <c r="DB198" s="243">
        <v>11116.090587979999</v>
      </c>
      <c r="DC198" s="244">
        <v>9846.88461500003</v>
      </c>
      <c r="DD198" s="244">
        <v>11715.129010199991</v>
      </c>
      <c r="DE198" s="244">
        <v>9948.8429630699957</v>
      </c>
      <c r="DF198" s="244">
        <v>12181.004160739978</v>
      </c>
      <c r="DG198" s="244">
        <v>10346.813557419999</v>
      </c>
      <c r="DH198" s="245">
        <v>9887.6585386200368</v>
      </c>
      <c r="DI198" s="549">
        <f>SUM($CB198:$CH198)</f>
        <v>60198.459566130106</v>
      </c>
      <c r="DJ198" s="485">
        <f>SUM($CO198:$CU198)</f>
        <v>53509.689386280035</v>
      </c>
      <c r="DK198" s="474">
        <f>SUM($DB198:$DH198)</f>
        <v>75042.423433030024</v>
      </c>
      <c r="DL198" s="359">
        <f t="shared" si="123"/>
        <v>40.240813007356046</v>
      </c>
      <c r="DR198" s="231"/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  <c r="EI198" s="231"/>
    </row>
    <row r="199" spans="1:139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22"/>
        <v>0</v>
      </c>
      <c r="DB199" s="588"/>
      <c r="DC199" s="455"/>
      <c r="DD199" s="455"/>
      <c r="DE199" s="455"/>
      <c r="DF199" s="455"/>
      <c r="DG199" s="455"/>
      <c r="DH199" s="450"/>
      <c r="DI199" s="569"/>
      <c r="DJ199" s="497"/>
      <c r="DK199" s="499"/>
      <c r="DL199" s="347"/>
      <c r="DR199" s="231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  <c r="EI199" s="231"/>
    </row>
    <row r="200" spans="1:139" ht="20.100000000000001" customHeight="1" thickBot="1" x14ac:dyDescent="0.3">
      <c r="A200" s="536"/>
      <c r="B200" s="643" t="s">
        <v>49</v>
      </c>
      <c r="C200" s="644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f t="shared" si="122"/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379">
        <v>407.32728103620019</v>
      </c>
      <c r="DF200" s="379">
        <v>478.245964329</v>
      </c>
      <c r="DG200" s="379">
        <v>352.16380697120013</v>
      </c>
      <c r="DH200" s="429">
        <v>502.55616183919994</v>
      </c>
      <c r="DI200" s="101">
        <f>SUM($CB200:$CH200)</f>
        <v>3487.3578399286007</v>
      </c>
      <c r="DJ200" s="500">
        <f>SUM($CO200:$CU200)</f>
        <v>5439.3960418826</v>
      </c>
      <c r="DK200" s="503">
        <f>SUM($DB200:$DH200)</f>
        <v>3218.7311781590006</v>
      </c>
      <c r="DL200" s="359">
        <f t="shared" si="123"/>
        <v>-40.825577814610035</v>
      </c>
      <c r="DR200" s="231"/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  <c r="EI200" s="231"/>
    </row>
    <row r="201" spans="1:139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22"/>
        <v>0</v>
      </c>
      <c r="DB201" s="589"/>
      <c r="DC201" s="456"/>
      <c r="DD201" s="456"/>
      <c r="DE201" s="456"/>
      <c r="DF201" s="456"/>
      <c r="DG201" s="456"/>
      <c r="DH201" s="452"/>
      <c r="DI201" s="601"/>
      <c r="DJ201" s="485"/>
      <c r="DK201" s="474"/>
      <c r="DL201" s="347"/>
      <c r="DR201" s="231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  <c r="EI201" s="231"/>
    </row>
    <row r="202" spans="1:139" ht="25.5" customHeight="1" thickBot="1" x14ac:dyDescent="0.3">
      <c r="A202" s="536"/>
      <c r="B202" s="629" t="s">
        <v>49</v>
      </c>
      <c r="C202" s="630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f t="shared" si="122"/>
        <v>5450.1230209292989</v>
      </c>
      <c r="DB202" s="426">
        <v>74.852005503248307</v>
      </c>
      <c r="DC202" s="379">
        <v>101.20280430634561</v>
      </c>
      <c r="DD202" s="379">
        <v>203.56317616406605</v>
      </c>
      <c r="DE202" s="379">
        <v>153.03286285127399</v>
      </c>
      <c r="DF202" s="379">
        <v>102.32215582723019</v>
      </c>
      <c r="DG202" s="379">
        <v>102.55807780685819</v>
      </c>
      <c r="DH202" s="429">
        <v>102.6168705058284</v>
      </c>
      <c r="DI202" s="549">
        <f>SUM($CB202:$CH202)</f>
        <v>695.16123032365306</v>
      </c>
      <c r="DJ202" s="485">
        <f>SUM($CO202:$CU202)</f>
        <v>4327.4589811316873</v>
      </c>
      <c r="DK202" s="474">
        <f>SUM($DB202:$DH202)</f>
        <v>840.14795296485079</v>
      </c>
      <c r="DL202" s="359">
        <f t="shared" si="123"/>
        <v>-80.585651842616855</v>
      </c>
      <c r="DR202" s="231"/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  <c r="EI202" s="231"/>
    </row>
    <row r="203" spans="1:139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22"/>
        <v>0</v>
      </c>
      <c r="DB203" s="590"/>
      <c r="DC203" s="457"/>
      <c r="DD203" s="457"/>
      <c r="DE203" s="457"/>
      <c r="DF203" s="457"/>
      <c r="DG203" s="457"/>
      <c r="DH203" s="453"/>
      <c r="DI203" s="569"/>
      <c r="DJ203" s="497"/>
      <c r="DK203" s="499"/>
      <c r="DL203" s="347"/>
      <c r="DR203" s="231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  <c r="EI203" s="231"/>
    </row>
    <row r="204" spans="1:139" ht="19.5" customHeight="1" thickBot="1" x14ac:dyDescent="0.3">
      <c r="A204" s="536"/>
      <c r="B204" s="629" t="s">
        <v>49</v>
      </c>
      <c r="C204" s="630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f t="shared" si="122"/>
        <v>0</v>
      </c>
      <c r="DB204" s="591">
        <v>0</v>
      </c>
      <c r="DC204" s="458">
        <v>0</v>
      </c>
      <c r="DD204" s="458">
        <v>0</v>
      </c>
      <c r="DE204" s="458">
        <v>245.03500586460001</v>
      </c>
      <c r="DF204" s="458">
        <v>0</v>
      </c>
      <c r="DG204" s="458">
        <v>0</v>
      </c>
      <c r="DH204" s="458">
        <v>0</v>
      </c>
      <c r="DI204" s="101">
        <f t="shared" ref="DI204:DI209" si="124">SUM($CB204:$CH204)</f>
        <v>0</v>
      </c>
      <c r="DJ204" s="500">
        <f t="shared" ref="DJ204:DJ209" si="125">SUM($CO204:$CU204)</f>
        <v>0</v>
      </c>
      <c r="DK204" s="503">
        <f t="shared" ref="DK204:DK209" si="126">SUM($DB204:$DH204)</f>
        <v>245.03500586460001</v>
      </c>
      <c r="DL204" s="359"/>
      <c r="DR204" s="231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  <c r="EI204" s="231"/>
    </row>
    <row r="205" spans="1:139" ht="20.100000000000001" customHeight="1" thickBot="1" x14ac:dyDescent="0.3">
      <c r="A205" s="536"/>
      <c r="B205" s="326"/>
      <c r="C205" s="323" t="s">
        <v>115</v>
      </c>
      <c r="D205" s="329">
        <f t="shared" ref="D205" si="127">+D206+D207+D208+D209</f>
        <v>1005</v>
      </c>
      <c r="E205" s="328">
        <f t="shared" ref="E205" si="128">+E206+E207+E208+E209</f>
        <v>849</v>
      </c>
      <c r="F205" s="328">
        <f t="shared" ref="F205" si="129">+F206+F207+F208+F209</f>
        <v>998</v>
      </c>
      <c r="G205" s="328">
        <f t="shared" ref="G205" si="130">+G206+G207+G208+G209</f>
        <v>954</v>
      </c>
      <c r="H205" s="328">
        <f t="shared" ref="H205" si="131">+H206+H207+H208+H209</f>
        <v>795</v>
      </c>
      <c r="I205" s="328">
        <f t="shared" ref="I205" si="132">+I206+I207+I208+I209</f>
        <v>665</v>
      </c>
      <c r="J205" s="328">
        <f t="shared" ref="J205" si="133">+J206+J207+J208+J209</f>
        <v>655</v>
      </c>
      <c r="K205" s="328">
        <f t="shared" ref="K205" si="134">+K206+K207+K208+K209</f>
        <v>438</v>
      </c>
      <c r="L205" s="328">
        <f t="shared" ref="L205" si="135">+L206+L207+L208+L209</f>
        <v>439</v>
      </c>
      <c r="M205" s="328">
        <f t="shared" ref="M205" si="136">+M206+M207+M208+M209</f>
        <v>949</v>
      </c>
      <c r="N205" s="328">
        <f t="shared" ref="N205" si="137">+N206+N207+N208+N209</f>
        <v>796</v>
      </c>
      <c r="O205" s="330">
        <f t="shared" ref="O205" si="138">+O206+O207+O208+O209</f>
        <v>740</v>
      </c>
      <c r="P205" s="328">
        <f t="shared" ref="P205" si="139">+P206+P207+P208+P209</f>
        <v>9283</v>
      </c>
      <c r="Q205" s="329">
        <f t="shared" ref="Q205" si="140">+Q206+Q207+Q208+Q209</f>
        <v>490</v>
      </c>
      <c r="R205" s="328">
        <f t="shared" ref="R205" si="141">+R206+R207+R208+R209</f>
        <v>437</v>
      </c>
      <c r="S205" s="328">
        <f t="shared" ref="S205" si="142">+S206+S207+S208+S209</f>
        <v>508</v>
      </c>
      <c r="T205" s="328">
        <f t="shared" ref="T205" si="143">+T206+T207+T208+T209</f>
        <v>760</v>
      </c>
      <c r="U205" s="328">
        <f t="shared" ref="U205" si="144">+U206+U207+U208+U209</f>
        <v>432</v>
      </c>
      <c r="V205" s="328">
        <f t="shared" ref="V205" si="145">+V206+V207+V208+V209</f>
        <v>780</v>
      </c>
      <c r="W205" s="328">
        <f t="shared" ref="W205" si="146">+W206+W207+W208+W209</f>
        <v>552</v>
      </c>
      <c r="X205" s="328">
        <f t="shared" ref="X205" si="147">+X206+X207+X208+X209</f>
        <v>642</v>
      </c>
      <c r="Y205" s="328">
        <f t="shared" ref="Y205" si="148">+Y206+Y207+Y208+Y209</f>
        <v>843</v>
      </c>
      <c r="Z205" s="328">
        <f t="shared" ref="Z205" si="149">+Z206+Z207+Z208+Z209</f>
        <v>949</v>
      </c>
      <c r="AA205" s="328">
        <f t="shared" ref="AA205" si="150">+AA206+AA207+AA208+AA209</f>
        <v>913</v>
      </c>
      <c r="AB205" s="330">
        <f t="shared" ref="AB205" si="151">+AB206+AB207+AB208+AB209</f>
        <v>1160</v>
      </c>
      <c r="AC205" s="328">
        <f t="shared" ref="AC205" si="152">+AC206+AC207+AC208+AC209</f>
        <v>8466</v>
      </c>
      <c r="AD205" s="329">
        <f t="shared" ref="AD205" si="153">+AD206+AD207+AD208+AD209</f>
        <v>964</v>
      </c>
      <c r="AE205" s="328">
        <f t="shared" ref="AE205" si="154">+AE206+AE207+AE208+AE209</f>
        <v>1266</v>
      </c>
      <c r="AF205" s="328">
        <f t="shared" ref="AF205" si="155">+AF206+AF207+AF208+AF209</f>
        <v>1713</v>
      </c>
      <c r="AG205" s="328">
        <f t="shared" ref="AG205" si="156">+AG206+AG207+AG208+AG209</f>
        <v>1683</v>
      </c>
      <c r="AH205" s="328">
        <f t="shared" ref="AH205" si="157">+AH206+AH207+AH208+AH209</f>
        <v>1659</v>
      </c>
      <c r="AI205" s="328">
        <f t="shared" ref="AI205" si="158">+AI206+AI207+AI208+AI209</f>
        <v>1651</v>
      </c>
      <c r="AJ205" s="328">
        <f t="shared" ref="AJ205" si="159">+AJ206+AJ207+AJ208+AJ209</f>
        <v>1826</v>
      </c>
      <c r="AK205" s="328">
        <f t="shared" ref="AK205" si="160">+AK206+AK207+AK208+AK209</f>
        <v>1873</v>
      </c>
      <c r="AL205" s="328">
        <f t="shared" ref="AL205" si="161">+AL206+AL207+AL208+AL209</f>
        <v>1834</v>
      </c>
      <c r="AM205" s="328">
        <f t="shared" ref="AM205" si="162">+AM206+AM207+AM208+AM209</f>
        <v>1491</v>
      </c>
      <c r="AN205" s="328">
        <f t="shared" ref="AN205" si="163">+AN206+AN207+AN208+AN209</f>
        <v>1167</v>
      </c>
      <c r="AO205" s="330">
        <f t="shared" ref="AO205" si="164">+AO206+AO207+AO208+AO209</f>
        <v>1723</v>
      </c>
      <c r="AP205" s="328">
        <f t="shared" ref="AP205" si="165">+AP206+AP207+AP208+AP209</f>
        <v>1371</v>
      </c>
      <c r="AQ205" s="328">
        <f t="shared" ref="AQ205" si="166">+AQ206+AQ207+AQ208+AQ209</f>
        <v>1395</v>
      </c>
      <c r="AR205" s="328">
        <f t="shared" ref="AR205" si="167">+AR206+AR207+AR208+AR209</f>
        <v>1724</v>
      </c>
      <c r="AS205" s="328">
        <f t="shared" ref="AS205" si="168">+AS206+AS207+AS208+AS209</f>
        <v>1278</v>
      </c>
      <c r="AT205" s="328">
        <f t="shared" ref="AT205" si="169">+AT206+AT207+AT208+AT209</f>
        <v>1867</v>
      </c>
      <c r="AU205" s="328">
        <f t="shared" ref="AU205" si="170">+AU206+AU207+AU208+AU209</f>
        <v>1375</v>
      </c>
      <c r="AV205" s="328">
        <f t="shared" ref="AV205" si="171">+AV206+AV207+AV208+AV209</f>
        <v>1572</v>
      </c>
      <c r="AW205" s="328">
        <f t="shared" ref="AW205" si="172">+AW206+AW207+AW208+AW209</f>
        <v>1603</v>
      </c>
      <c r="AX205" s="328">
        <f t="shared" ref="AX205" si="173">+AX206+AX207+AX208+AX209</f>
        <v>1774</v>
      </c>
      <c r="AY205" s="328">
        <f t="shared" ref="AY205" si="174">+AY206+AY207+AY208+AY209</f>
        <v>2014</v>
      </c>
      <c r="AZ205" s="328">
        <f t="shared" ref="AZ205" si="175">+AZ206+AZ207+AZ208+AZ209</f>
        <v>1986</v>
      </c>
      <c r="BA205" s="328">
        <f t="shared" ref="BA205" si="176">+BA206+BA207+BA208+BA209</f>
        <v>1603</v>
      </c>
      <c r="BB205" s="329">
        <f t="shared" ref="BB205" si="177">+BB206+BB207+BB208+BB209</f>
        <v>1507</v>
      </c>
      <c r="BC205" s="328">
        <f t="shared" ref="BC205" si="178">+BC206+BC207+BC208+BC209</f>
        <v>1834</v>
      </c>
      <c r="BD205" s="328">
        <f t="shared" ref="BD205" si="179">+BD206+BD207+BD208+BD209</f>
        <v>1619</v>
      </c>
      <c r="BE205" s="328">
        <f t="shared" ref="BE205" si="180">+BE206+BE207+BE208+BE209</f>
        <v>1795</v>
      </c>
      <c r="BF205" s="328">
        <f t="shared" ref="BF205" si="181">+BF206+BF207+BF208+BF209</f>
        <v>2216</v>
      </c>
      <c r="BG205" s="328">
        <f t="shared" ref="BG205" si="182">+BG206+BG207+BG208+BG209</f>
        <v>2537</v>
      </c>
      <c r="BH205" s="328">
        <f t="shared" ref="BH205" si="183">+BH206+BH207+BH208+BH209</f>
        <v>2553</v>
      </c>
      <c r="BI205" s="328">
        <f t="shared" ref="BI205" si="184">+BI206+BI207+BI208+BI209</f>
        <v>2731</v>
      </c>
      <c r="BJ205" s="328">
        <f t="shared" ref="BJ205" si="185">+BJ206+BJ207+BJ208+BJ209</f>
        <v>3366</v>
      </c>
      <c r="BK205" s="328">
        <f t="shared" ref="BK205" si="186">+BK206+BK207+BK208+BK209</f>
        <v>3911</v>
      </c>
      <c r="BL205" s="328">
        <f t="shared" ref="BL205" si="187">+BL206+BL207+BL208+BL209</f>
        <v>5053</v>
      </c>
      <c r="BM205" s="328">
        <f t="shared" ref="BM205" si="188">+BM206+BM207+BM208+BM209</f>
        <v>5449</v>
      </c>
      <c r="BN205" s="442">
        <f>SUM(BB205:BM205)</f>
        <v>34571</v>
      </c>
      <c r="BO205" s="328">
        <f t="shared" ref="BO205" si="189">+BO206+BO207+BO208+BO209</f>
        <v>6183</v>
      </c>
      <c r="BP205" s="328">
        <f t="shared" ref="BP205" si="190">+BP206+BP207+BP208+BP209</f>
        <v>6074</v>
      </c>
      <c r="BQ205" s="328">
        <f t="shared" ref="BQ205" si="191">+BQ206+BQ207+BQ208+BQ209</f>
        <v>4677</v>
      </c>
      <c r="BR205" s="328">
        <f t="shared" ref="BR205" si="192">+BR206+BR207+BR208+BR209</f>
        <v>4799</v>
      </c>
      <c r="BS205" s="328">
        <f t="shared" ref="BS205" si="193">+BS206+BS207+BS208+BS209</f>
        <v>3311</v>
      </c>
      <c r="BT205" s="328">
        <f t="shared" ref="BT205" si="194">+BT206+BT207+BT208+BT209</f>
        <v>2141</v>
      </c>
      <c r="BU205" s="328">
        <f t="shared" ref="BU205" si="195">+BU206+BU207+BU208+BU209</f>
        <v>3086</v>
      </c>
      <c r="BV205" s="328">
        <f t="shared" ref="BV205" si="196">+BV206+BV207+BV208+BV209</f>
        <v>2587</v>
      </c>
      <c r="BW205" s="328">
        <f t="shared" ref="BW205" si="197">+BW206+BW207+BW208+BW209</f>
        <v>3070</v>
      </c>
      <c r="BX205" s="328">
        <f t="shared" ref="BX205" si="198">+BX206+BX207+BX208+BX209</f>
        <v>3895</v>
      </c>
      <c r="BY205" s="328">
        <f t="shared" ref="BY205" si="199">+BY206+BY207+BY208+BY209</f>
        <v>4224</v>
      </c>
      <c r="BZ205" s="328">
        <f t="shared" ref="BZ205:CL205" si="200">+BZ206+BZ207+BZ208+BZ209</f>
        <v>6616</v>
      </c>
      <c r="CA205" s="442">
        <f>SUM(BO205:BZ205)</f>
        <v>50663</v>
      </c>
      <c r="CB205" s="329">
        <f t="shared" si="200"/>
        <v>3395</v>
      </c>
      <c r="CC205" s="328">
        <f t="shared" si="200"/>
        <v>5176</v>
      </c>
      <c r="CD205" s="328">
        <f t="shared" si="200"/>
        <v>4338</v>
      </c>
      <c r="CE205" s="328">
        <f t="shared" si="200"/>
        <v>3292</v>
      </c>
      <c r="CF205" s="328">
        <f t="shared" si="200"/>
        <v>3787</v>
      </c>
      <c r="CG205" s="328">
        <f t="shared" ref="CG205:CH205" si="201">+CG206+CG207+CG208+CG209</f>
        <v>3845</v>
      </c>
      <c r="CH205" s="328">
        <f t="shared" si="201"/>
        <v>3326</v>
      </c>
      <c r="CI205" s="328">
        <f t="shared" si="200"/>
        <v>3396</v>
      </c>
      <c r="CJ205" s="328">
        <f t="shared" si="200"/>
        <v>4137</v>
      </c>
      <c r="CK205" s="328">
        <f t="shared" si="200"/>
        <v>4378</v>
      </c>
      <c r="CL205" s="328">
        <f t="shared" si="200"/>
        <v>3813</v>
      </c>
      <c r="CM205" s="330">
        <f t="shared" ref="CM205:DH205" si="202">+CM206+CM207+CM208+CM209</f>
        <v>3348</v>
      </c>
      <c r="CN205" s="442">
        <f>SUM(CB205:CM205)</f>
        <v>46231</v>
      </c>
      <c r="CO205" s="328">
        <f t="shared" si="202"/>
        <v>2848</v>
      </c>
      <c r="CP205" s="328">
        <f t="shared" si="202"/>
        <v>2678</v>
      </c>
      <c r="CQ205" s="328">
        <f t="shared" si="202"/>
        <v>3286</v>
      </c>
      <c r="CR205" s="328">
        <f t="shared" si="202"/>
        <v>3884</v>
      </c>
      <c r="CS205" s="328">
        <f t="shared" si="202"/>
        <v>3411</v>
      </c>
      <c r="CT205" s="328">
        <f t="shared" si="202"/>
        <v>3787</v>
      </c>
      <c r="CU205" s="328">
        <f t="shared" si="202"/>
        <v>3818</v>
      </c>
      <c r="CV205" s="328">
        <f t="shared" si="202"/>
        <v>3963</v>
      </c>
      <c r="CW205" s="328">
        <f t="shared" si="202"/>
        <v>3809</v>
      </c>
      <c r="CX205" s="328">
        <f t="shared" si="202"/>
        <v>3395</v>
      </c>
      <c r="CY205" s="328">
        <f t="shared" si="202"/>
        <v>3581</v>
      </c>
      <c r="CZ205" s="328">
        <f t="shared" si="202"/>
        <v>3573</v>
      </c>
      <c r="DA205" s="442">
        <f t="shared" si="122"/>
        <v>42033</v>
      </c>
      <c r="DB205" s="329">
        <f t="shared" si="202"/>
        <v>3789</v>
      </c>
      <c r="DC205" s="328">
        <f t="shared" si="202"/>
        <v>3367</v>
      </c>
      <c r="DD205" s="328">
        <f t="shared" si="202"/>
        <v>4593</v>
      </c>
      <c r="DE205" s="328">
        <f t="shared" si="202"/>
        <v>3626</v>
      </c>
      <c r="DF205" s="328">
        <f t="shared" si="202"/>
        <v>4560</v>
      </c>
      <c r="DG205" s="328">
        <f t="shared" si="202"/>
        <v>4513</v>
      </c>
      <c r="DH205" s="328">
        <f t="shared" si="202"/>
        <v>3982</v>
      </c>
      <c r="DI205" s="329">
        <f t="shared" si="124"/>
        <v>27159</v>
      </c>
      <c r="DJ205" s="388">
        <f t="shared" si="125"/>
        <v>23712</v>
      </c>
      <c r="DK205" s="389">
        <f t="shared" si="126"/>
        <v>28430</v>
      </c>
      <c r="DL205" s="543">
        <f t="shared" si="123"/>
        <v>19.897098515519573</v>
      </c>
      <c r="DR205" s="231"/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  <c r="EI205" s="231"/>
    </row>
    <row r="206" spans="1:139" ht="20.100000000000001" customHeight="1" x14ac:dyDescent="0.25">
      <c r="A206" s="536"/>
      <c r="B206" s="668" t="s">
        <v>33</v>
      </c>
      <c r="C206" s="669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22"/>
        <v>37109</v>
      </c>
      <c r="DB206" s="137">
        <v>3455</v>
      </c>
      <c r="DC206" s="98">
        <v>3129</v>
      </c>
      <c r="DD206" s="98">
        <v>4245</v>
      </c>
      <c r="DE206" s="98">
        <v>3305</v>
      </c>
      <c r="DF206" s="98">
        <v>4257</v>
      </c>
      <c r="DG206" s="98">
        <v>4251</v>
      </c>
      <c r="DH206" s="98">
        <v>3710</v>
      </c>
      <c r="DI206" s="548">
        <f t="shared" si="124"/>
        <v>23476</v>
      </c>
      <c r="DJ206" s="497">
        <f t="shared" si="125"/>
        <v>20388</v>
      </c>
      <c r="DK206" s="499">
        <f t="shared" si="126"/>
        <v>26352</v>
      </c>
      <c r="DL206" s="357">
        <f t="shared" si="123"/>
        <v>29.252501471453797</v>
      </c>
      <c r="DR206" s="231"/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  <c r="EI206" s="231"/>
    </row>
    <row r="207" spans="1:139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203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204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22"/>
        <v>4716</v>
      </c>
      <c r="DB207" s="137">
        <v>331</v>
      </c>
      <c r="DC207" s="98">
        <v>236</v>
      </c>
      <c r="DD207" s="98">
        <v>341</v>
      </c>
      <c r="DE207" s="98">
        <v>314</v>
      </c>
      <c r="DF207" s="98">
        <v>301</v>
      </c>
      <c r="DG207" s="98">
        <v>260</v>
      </c>
      <c r="DH207" s="98">
        <v>270</v>
      </c>
      <c r="DI207" s="549">
        <f t="shared" si="124"/>
        <v>3611</v>
      </c>
      <c r="DJ207" s="485">
        <f t="shared" si="125"/>
        <v>3155</v>
      </c>
      <c r="DK207" s="474">
        <f t="shared" si="126"/>
        <v>2053</v>
      </c>
      <c r="DL207" s="357">
        <f t="shared" si="123"/>
        <v>-34.928684627575279</v>
      </c>
      <c r="DR207" s="231"/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  <c r="EI207" s="231"/>
    </row>
    <row r="208" spans="1:139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205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203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204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22"/>
        <v>208</v>
      </c>
      <c r="DB208" s="137">
        <v>3</v>
      </c>
      <c r="DC208" s="98">
        <v>2</v>
      </c>
      <c r="DD208" s="98">
        <v>7</v>
      </c>
      <c r="DE208" s="98">
        <v>3</v>
      </c>
      <c r="DF208" s="98">
        <v>2</v>
      </c>
      <c r="DG208" s="98">
        <v>2</v>
      </c>
      <c r="DH208" s="98">
        <v>2</v>
      </c>
      <c r="DI208" s="549">
        <f t="shared" si="124"/>
        <v>72</v>
      </c>
      <c r="DJ208" s="485">
        <f t="shared" si="125"/>
        <v>169</v>
      </c>
      <c r="DK208" s="474">
        <f t="shared" si="126"/>
        <v>21</v>
      </c>
      <c r="DL208" s="357">
        <f t="shared" si="123"/>
        <v>-87.57396449704143</v>
      </c>
      <c r="DR208" s="231"/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  <c r="EI208" s="231"/>
    </row>
    <row r="209" spans="1:139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205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203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204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22"/>
        <v>0</v>
      </c>
      <c r="DB209" s="243">
        <v>0</v>
      </c>
      <c r="DC209" s="244">
        <v>0</v>
      </c>
      <c r="DD209" s="244">
        <v>0</v>
      </c>
      <c r="DE209" s="244">
        <v>4</v>
      </c>
      <c r="DF209" s="244">
        <v>0</v>
      </c>
      <c r="DG209" s="244">
        <v>0</v>
      </c>
      <c r="DH209" s="244">
        <v>0</v>
      </c>
      <c r="DI209" s="101">
        <f t="shared" si="124"/>
        <v>0</v>
      </c>
      <c r="DJ209" s="500">
        <f t="shared" si="125"/>
        <v>0</v>
      </c>
      <c r="DK209" s="503">
        <f t="shared" si="126"/>
        <v>4</v>
      </c>
      <c r="DL209" s="359"/>
      <c r="DR209" s="231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  <c r="EI209" s="231"/>
    </row>
    <row r="210" spans="1:139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283"/>
      <c r="DG210" s="283"/>
      <c r="DH210" s="283"/>
      <c r="DI210" s="73"/>
      <c r="DJ210" s="485"/>
      <c r="DK210" s="566"/>
      <c r="DL210" s="104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  <c r="EI210" s="231"/>
    </row>
    <row r="211" spans="1:139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206">+D213+D218</f>
        <v>5346.6279847622</v>
      </c>
      <c r="E211" s="332">
        <f t="shared" si="206"/>
        <v>4865.6271330841</v>
      </c>
      <c r="F211" s="332">
        <f t="shared" si="206"/>
        <v>5582.5454357357994</v>
      </c>
      <c r="G211" s="332">
        <f t="shared" si="206"/>
        <v>5690.8196619967002</v>
      </c>
      <c r="H211" s="332">
        <f t="shared" si="206"/>
        <v>5530.6164756172002</v>
      </c>
      <c r="I211" s="332">
        <f t="shared" si="206"/>
        <v>5842.8661677214004</v>
      </c>
      <c r="J211" s="332">
        <f t="shared" si="206"/>
        <v>6232.6279533445004</v>
      </c>
      <c r="K211" s="332">
        <f t="shared" si="206"/>
        <v>5691.7005660244004</v>
      </c>
      <c r="L211" s="332">
        <f t="shared" si="206"/>
        <v>6270.0936372356</v>
      </c>
      <c r="M211" s="332">
        <f t="shared" si="206"/>
        <v>6671.1919460294994</v>
      </c>
      <c r="N211" s="332">
        <f t="shared" si="206"/>
        <v>6317.4489549281006</v>
      </c>
      <c r="O211" s="333">
        <f t="shared" si="206"/>
        <v>7368.5558973838997</v>
      </c>
      <c r="P211" s="332">
        <f t="shared" si="206"/>
        <v>71410.721813863405</v>
      </c>
      <c r="Q211" s="331">
        <f t="shared" si="206"/>
        <v>5577.2651304556002</v>
      </c>
      <c r="R211" s="332">
        <f t="shared" si="206"/>
        <v>5133.4075020283999</v>
      </c>
      <c r="S211" s="332">
        <f t="shared" si="206"/>
        <v>6543.1861252623003</v>
      </c>
      <c r="T211" s="332">
        <f t="shared" si="206"/>
        <v>6362.8269593332998</v>
      </c>
      <c r="U211" s="332">
        <f t="shared" si="206"/>
        <v>6168.499285723</v>
      </c>
      <c r="V211" s="332">
        <f t="shared" si="206"/>
        <v>6019.7340569047992</v>
      </c>
      <c r="W211" s="332">
        <f t="shared" si="206"/>
        <v>5909.1083809593001</v>
      </c>
      <c r="X211" s="332">
        <f t="shared" si="206"/>
        <v>6207.9754072627002</v>
      </c>
      <c r="Y211" s="332">
        <f t="shared" si="206"/>
        <v>6325.4857058688003</v>
      </c>
      <c r="Z211" s="332">
        <f t="shared" si="206"/>
        <v>6190.0213669481</v>
      </c>
      <c r="AA211" s="332">
        <f t="shared" si="206"/>
        <v>6494.3145805243003</v>
      </c>
      <c r="AB211" s="333">
        <f t="shared" si="206"/>
        <v>8451.2172208110005</v>
      </c>
      <c r="AC211" s="332">
        <f t="shared" si="206"/>
        <v>75383.041722081602</v>
      </c>
      <c r="AD211" s="331">
        <f t="shared" si="206"/>
        <v>6064.1745955865999</v>
      </c>
      <c r="AE211" s="332">
        <f t="shared" si="206"/>
        <v>6302.8665782199987</v>
      </c>
      <c r="AF211" s="332">
        <f t="shared" si="206"/>
        <v>7037.8087822738853</v>
      </c>
      <c r="AG211" s="332">
        <f t="shared" si="206"/>
        <v>7225.9210169191983</v>
      </c>
      <c r="AH211" s="332">
        <f t="shared" si="206"/>
        <v>8057.0161080302996</v>
      </c>
      <c r="AI211" s="332">
        <f t="shared" si="206"/>
        <v>7143.2579350795668</v>
      </c>
      <c r="AJ211" s="332">
        <f t="shared" si="206"/>
        <v>8279.9914906954073</v>
      </c>
      <c r="AK211" s="332">
        <f t="shared" si="206"/>
        <v>7699.4441704957007</v>
      </c>
      <c r="AL211" s="332">
        <f t="shared" si="206"/>
        <v>7499.5717075845005</v>
      </c>
      <c r="AM211" s="332">
        <f t="shared" si="206"/>
        <v>7303.9955867654007</v>
      </c>
      <c r="AN211" s="332">
        <f t="shared" si="206"/>
        <v>6865.9876089039881</v>
      </c>
      <c r="AO211" s="333">
        <f t="shared" si="206"/>
        <v>8913.0363225155997</v>
      </c>
      <c r="AP211" s="332">
        <f t="shared" si="206"/>
        <v>7123.4716170479996</v>
      </c>
      <c r="AQ211" s="332">
        <f t="shared" si="206"/>
        <v>6176.8804031033997</v>
      </c>
      <c r="AR211" s="332">
        <f t="shared" si="206"/>
        <v>7420.9765971381994</v>
      </c>
      <c r="AS211" s="332">
        <f t="shared" si="206"/>
        <v>7836.4528887225997</v>
      </c>
      <c r="AT211" s="332">
        <f t="shared" si="206"/>
        <v>8486.8141764764005</v>
      </c>
      <c r="AU211" s="332">
        <f t="shared" si="206"/>
        <v>6850.090335737601</v>
      </c>
      <c r="AV211" s="332">
        <f t="shared" si="206"/>
        <v>8214.4316276698009</v>
      </c>
      <c r="AW211" s="332">
        <f t="shared" si="206"/>
        <v>8021.3245841564003</v>
      </c>
      <c r="AX211" s="332">
        <f t="shared" si="206"/>
        <v>6847.1623160063991</v>
      </c>
      <c r="AY211" s="332">
        <f t="shared" si="206"/>
        <v>8542.4184556895998</v>
      </c>
      <c r="AZ211" s="332">
        <f t="shared" si="206"/>
        <v>7539.7432710285993</v>
      </c>
      <c r="BA211" s="332">
        <f t="shared" si="206"/>
        <v>9526.1417693092008</v>
      </c>
      <c r="BB211" s="331">
        <f t="shared" si="206"/>
        <v>8175.2354746230003</v>
      </c>
      <c r="BC211" s="332">
        <f t="shared" si="206"/>
        <v>6231.4473130702008</v>
      </c>
      <c r="BD211" s="332">
        <f t="shared" si="206"/>
        <v>7085.1302310217998</v>
      </c>
      <c r="BE211" s="332">
        <f t="shared" si="206"/>
        <v>8695.9810290276</v>
      </c>
      <c r="BF211" s="332">
        <f t="shared" si="206"/>
        <v>8183.3291461079998</v>
      </c>
      <c r="BG211" s="332">
        <f t="shared" si="206"/>
        <v>7424.9912561948004</v>
      </c>
      <c r="BH211" s="332">
        <f t="shared" si="206"/>
        <v>8218.2743729188005</v>
      </c>
      <c r="BI211" s="332">
        <f t="shared" si="206"/>
        <v>7473.3983149067999</v>
      </c>
      <c r="BJ211" s="332">
        <f t="shared" si="206"/>
        <v>7530.1666437563999</v>
      </c>
      <c r="BK211" s="332">
        <f t="shared" si="206"/>
        <v>8571.5698208350004</v>
      </c>
      <c r="BL211" s="332">
        <f t="shared" si="206"/>
        <v>7726.2195423379999</v>
      </c>
      <c r="BM211" s="333">
        <f t="shared" si="206"/>
        <v>10234.226095205398</v>
      </c>
      <c r="BN211" s="444">
        <f>SUM(BB211:BM211)</f>
        <v>95549.969240005797</v>
      </c>
      <c r="BO211" s="331">
        <f t="shared" si="206"/>
        <v>8245.3302193408017</v>
      </c>
      <c r="BP211" s="332">
        <f t="shared" si="206"/>
        <v>6699.482637819</v>
      </c>
      <c r="BQ211" s="332">
        <f t="shared" ref="BQ211:BY211" si="207">+BQ213+BQ218</f>
        <v>7038.9244314107991</v>
      </c>
      <c r="BR211" s="332">
        <f t="shared" si="207"/>
        <v>8740.0340666953998</v>
      </c>
      <c r="BS211" s="332">
        <f t="shared" si="207"/>
        <v>8257.412920109</v>
      </c>
      <c r="BT211" s="332">
        <f t="shared" si="207"/>
        <v>7425.8004967792003</v>
      </c>
      <c r="BU211" s="332">
        <f t="shared" si="207"/>
        <v>9983.7892344998018</v>
      </c>
      <c r="BV211" s="332">
        <f t="shared" si="207"/>
        <v>8004.1807872922</v>
      </c>
      <c r="BW211" s="332">
        <f t="shared" si="207"/>
        <v>8071.0699507253994</v>
      </c>
      <c r="BX211" s="332">
        <f t="shared" si="207"/>
        <v>9045.065383593399</v>
      </c>
      <c r="BY211" s="332">
        <f t="shared" si="207"/>
        <v>7716.1416292451995</v>
      </c>
      <c r="BZ211" s="333">
        <f t="shared" ref="BZ211:CL211" si="208">+BZ213+BZ218</f>
        <v>10639.884614233999</v>
      </c>
      <c r="CA211" s="444">
        <f>SUM(BO211:BZ211)</f>
        <v>99867.11637174421</v>
      </c>
      <c r="CB211" s="331">
        <f t="shared" si="208"/>
        <v>7716.369539061001</v>
      </c>
      <c r="CC211" s="332">
        <f t="shared" si="208"/>
        <v>6138.5304445011998</v>
      </c>
      <c r="CD211" s="332">
        <f t="shared" si="208"/>
        <v>7697.5132325352006</v>
      </c>
      <c r="CE211" s="332">
        <f t="shared" si="208"/>
        <v>8833.8120219911998</v>
      </c>
      <c r="CF211" s="332">
        <f t="shared" si="208"/>
        <v>7755.9302820874</v>
      </c>
      <c r="CG211" s="332">
        <f t="shared" ref="CG211:CH211" si="209">+CG213+CG218</f>
        <v>8070.6604925987995</v>
      </c>
      <c r="CH211" s="332">
        <f t="shared" si="209"/>
        <v>7440.9820989026002</v>
      </c>
      <c r="CI211" s="332">
        <f t="shared" si="208"/>
        <v>6944.8230265124002</v>
      </c>
      <c r="CJ211" s="332">
        <f t="shared" si="208"/>
        <v>7259.7404354620003</v>
      </c>
      <c r="CK211" s="332">
        <f t="shared" si="208"/>
        <v>8073.8267754926001</v>
      </c>
      <c r="CL211" s="332">
        <f t="shared" si="208"/>
        <v>7182.9155399548008</v>
      </c>
      <c r="CM211" s="333">
        <f t="shared" ref="CM211:DH211" si="210">+CM213+CM218</f>
        <v>10684.7354228028</v>
      </c>
      <c r="CN211" s="444">
        <f>SUM(CB211:CM211)</f>
        <v>93799.839311902004</v>
      </c>
      <c r="CO211" s="332">
        <f t="shared" si="210"/>
        <v>6986.3160900546</v>
      </c>
      <c r="CP211" s="332">
        <f t="shared" si="210"/>
        <v>6284.8711499102001</v>
      </c>
      <c r="CQ211" s="332">
        <f t="shared" si="210"/>
        <v>7359.0115466900006</v>
      </c>
      <c r="CR211" s="332">
        <f t="shared" si="210"/>
        <v>7662.2827787677998</v>
      </c>
      <c r="CS211" s="332">
        <f t="shared" si="210"/>
        <v>7472.1243663828</v>
      </c>
      <c r="CT211" s="332">
        <f t="shared" si="210"/>
        <v>7479.0635628206001</v>
      </c>
      <c r="CU211" s="332">
        <f t="shared" si="210"/>
        <v>6736.8815804114001</v>
      </c>
      <c r="CV211" s="332">
        <f t="shared" si="210"/>
        <v>7236.0082641319996</v>
      </c>
      <c r="CW211" s="332">
        <f t="shared" si="210"/>
        <v>6885.5180575761997</v>
      </c>
      <c r="CX211" s="332">
        <f t="shared" si="210"/>
        <v>6719.719280716</v>
      </c>
      <c r="CY211" s="332">
        <f t="shared" si="210"/>
        <v>6907.1747503614015</v>
      </c>
      <c r="CZ211" s="332">
        <f t="shared" si="210"/>
        <v>8592.7434320960001</v>
      </c>
      <c r="DA211" s="444">
        <f t="shared" ref="DA211:DA230" si="211">SUM(CO211:CZ211)</f>
        <v>86321.714859918997</v>
      </c>
      <c r="DB211" s="331">
        <f t="shared" si="210"/>
        <v>6238.0576723486001</v>
      </c>
      <c r="DC211" s="332">
        <f t="shared" si="210"/>
        <v>5311.1436857200006</v>
      </c>
      <c r="DD211" s="332">
        <f t="shared" si="210"/>
        <v>7367.3982938946001</v>
      </c>
      <c r="DE211" s="332">
        <f t="shared" si="210"/>
        <v>6688.9698657073995</v>
      </c>
      <c r="DF211" s="332">
        <f t="shared" si="210"/>
        <v>7888.8491891642007</v>
      </c>
      <c r="DG211" s="332">
        <f t="shared" si="210"/>
        <v>7242.5202188754001</v>
      </c>
      <c r="DH211" s="332">
        <f t="shared" si="210"/>
        <v>6783.5632090827994</v>
      </c>
      <c r="DI211" s="331">
        <f>SUM($CB211:$CH211)</f>
        <v>53653.798111677403</v>
      </c>
      <c r="DJ211" s="388">
        <f>SUM($CO211:$CU211)</f>
        <v>49980.551075037401</v>
      </c>
      <c r="DK211" s="389">
        <f>SUM($DB211:$DH211)</f>
        <v>47520.502134792994</v>
      </c>
      <c r="DL211" s="543">
        <f t="shared" ref="DL211:DL216" si="212">((DK211/DJ211)-1)*100</f>
        <v>-4.9220124375000562</v>
      </c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  <c r="EI211" s="231"/>
    </row>
    <row r="212" spans="1:139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11"/>
        <v>0</v>
      </c>
      <c r="DB212" s="424"/>
      <c r="DC212" s="313"/>
      <c r="DD212" s="313"/>
      <c r="DE212" s="313"/>
      <c r="DF212" s="313"/>
      <c r="DG212" s="313"/>
      <c r="DH212" s="313"/>
      <c r="DI212" s="602"/>
      <c r="DJ212" s="497"/>
      <c r="DK212" s="499"/>
      <c r="DL212" s="358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  <c r="EI212" s="231"/>
    </row>
    <row r="213" spans="1:139" s="38" customFormat="1" ht="20.100000000000001" customHeight="1" thickBot="1" x14ac:dyDescent="0.3">
      <c r="A213" s="536"/>
      <c r="B213" s="643" t="s">
        <v>49</v>
      </c>
      <c r="C213" s="660"/>
      <c r="D213" s="101">
        <f t="shared" ref="D213:BP213" si="213">SUM(D214:D216)</f>
        <v>3844.3602825300004</v>
      </c>
      <c r="E213" s="24">
        <f t="shared" si="213"/>
        <v>3486.19452697</v>
      </c>
      <c r="F213" s="24">
        <f t="shared" si="213"/>
        <v>3910.2526416600003</v>
      </c>
      <c r="G213" s="24">
        <f t="shared" si="213"/>
        <v>3983.71065172</v>
      </c>
      <c r="H213" s="24">
        <f t="shared" si="213"/>
        <v>3640.9952158400001</v>
      </c>
      <c r="I213" s="24">
        <f t="shared" si="213"/>
        <v>3858.9726897</v>
      </c>
      <c r="J213" s="24">
        <f t="shared" si="213"/>
        <v>4108.8802667</v>
      </c>
      <c r="K213" s="24">
        <f t="shared" si="213"/>
        <v>3888.5557145700004</v>
      </c>
      <c r="L213" s="24">
        <f t="shared" si="213"/>
        <v>4425.3230260199998</v>
      </c>
      <c r="M213" s="24">
        <f t="shared" si="213"/>
        <v>4668.7771934399998</v>
      </c>
      <c r="N213" s="24">
        <f t="shared" si="213"/>
        <v>4392.0750246000007</v>
      </c>
      <c r="O213" s="102">
        <f t="shared" si="213"/>
        <v>5305.3788000499999</v>
      </c>
      <c r="P213" s="24">
        <f t="shared" si="213"/>
        <v>49513.476033799998</v>
      </c>
      <c r="Q213" s="101">
        <f t="shared" si="213"/>
        <v>3942.6046813400003</v>
      </c>
      <c r="R213" s="24">
        <f t="shared" si="213"/>
        <v>3724.3562629400003</v>
      </c>
      <c r="S213" s="24">
        <f t="shared" si="213"/>
        <v>4764.4867709700002</v>
      </c>
      <c r="T213" s="24">
        <f t="shared" si="213"/>
        <v>4338.1262761899998</v>
      </c>
      <c r="U213" s="24">
        <f t="shared" si="213"/>
        <v>4189.3359614000001</v>
      </c>
      <c r="V213" s="24">
        <f t="shared" si="213"/>
        <v>4137.31866137</v>
      </c>
      <c r="W213" s="24">
        <f t="shared" si="213"/>
        <v>4122.8429933899997</v>
      </c>
      <c r="X213" s="24">
        <f t="shared" si="213"/>
        <v>4481.8160501399998</v>
      </c>
      <c r="Y213" s="24">
        <f t="shared" si="213"/>
        <v>4692.7963618800004</v>
      </c>
      <c r="Z213" s="24">
        <f t="shared" si="213"/>
        <v>4588.5951585700004</v>
      </c>
      <c r="AA213" s="24">
        <f t="shared" si="213"/>
        <v>4727.3836349100002</v>
      </c>
      <c r="AB213" s="102">
        <f t="shared" si="213"/>
        <v>6270.3457984200004</v>
      </c>
      <c r="AC213" s="24">
        <f t="shared" si="213"/>
        <v>53980.008611520003</v>
      </c>
      <c r="AD213" s="101">
        <f t="shared" si="213"/>
        <v>4626.3805682700004</v>
      </c>
      <c r="AE213" s="24">
        <f t="shared" si="213"/>
        <v>4983.7037740999995</v>
      </c>
      <c r="AF213" s="24">
        <f t="shared" si="213"/>
        <v>5522.7572527600005</v>
      </c>
      <c r="AG213" s="24">
        <f t="shared" si="213"/>
        <v>5230.7055551499998</v>
      </c>
      <c r="AH213" s="24">
        <f t="shared" si="213"/>
        <v>5711.8677845499997</v>
      </c>
      <c r="AI213" s="24">
        <f t="shared" si="213"/>
        <v>5356.4636704500008</v>
      </c>
      <c r="AJ213" s="24">
        <f t="shared" si="213"/>
        <v>6452.479788900001</v>
      </c>
      <c r="AK213" s="24">
        <f t="shared" si="213"/>
        <v>5708.3379421600002</v>
      </c>
      <c r="AL213" s="24">
        <f t="shared" si="213"/>
        <v>5699.0585548199997</v>
      </c>
      <c r="AM213" s="24">
        <f t="shared" si="213"/>
        <v>5399.1159766400006</v>
      </c>
      <c r="AN213" s="24">
        <f t="shared" si="213"/>
        <v>5152.4091880799997</v>
      </c>
      <c r="AO213" s="102">
        <f t="shared" si="213"/>
        <v>6852.2382316900002</v>
      </c>
      <c r="AP213" s="24">
        <f t="shared" si="213"/>
        <v>5671.8979370999996</v>
      </c>
      <c r="AQ213" s="24">
        <f t="shared" si="213"/>
        <v>4643.1292438399996</v>
      </c>
      <c r="AR213" s="24">
        <f t="shared" si="213"/>
        <v>5619.9325921499994</v>
      </c>
      <c r="AS213" s="24">
        <f t="shared" si="213"/>
        <v>5698.6080665199997</v>
      </c>
      <c r="AT213" s="24">
        <f t="shared" si="213"/>
        <v>6036.9372201999995</v>
      </c>
      <c r="AU213" s="24">
        <f t="shared" si="213"/>
        <v>5057.6399056400005</v>
      </c>
      <c r="AV213" s="24">
        <f t="shared" si="213"/>
        <v>6532.6236455400003</v>
      </c>
      <c r="AW213" s="24">
        <f t="shared" si="213"/>
        <v>6413.2653283100008</v>
      </c>
      <c r="AX213" s="24">
        <f t="shared" si="213"/>
        <v>5477.2064674499998</v>
      </c>
      <c r="AY213" s="24">
        <f t="shared" si="213"/>
        <v>6714.30961045</v>
      </c>
      <c r="AZ213" s="24">
        <f t="shared" si="213"/>
        <v>6032.0932708099999</v>
      </c>
      <c r="BA213" s="24">
        <f t="shared" si="213"/>
        <v>7750.4135320500009</v>
      </c>
      <c r="BB213" s="101">
        <f t="shared" si="213"/>
        <v>6659.8447804699999</v>
      </c>
      <c r="BC213" s="24">
        <f t="shared" si="213"/>
        <v>4944.0422155000006</v>
      </c>
      <c r="BD213" s="24">
        <f t="shared" si="213"/>
        <v>5727.7919160499996</v>
      </c>
      <c r="BE213" s="24">
        <f t="shared" si="213"/>
        <v>6855.2450791999991</v>
      </c>
      <c r="BF213" s="24">
        <f t="shared" si="213"/>
        <v>6058.1990774099995</v>
      </c>
      <c r="BG213" s="24">
        <f t="shared" si="213"/>
        <v>5563.5050787600003</v>
      </c>
      <c r="BH213" s="24">
        <f t="shared" si="213"/>
        <v>6457.55279479</v>
      </c>
      <c r="BI213" s="24">
        <f t="shared" si="213"/>
        <v>5983.9548035999997</v>
      </c>
      <c r="BJ213" s="24">
        <f t="shared" si="213"/>
        <v>5979.5972749100001</v>
      </c>
      <c r="BK213" s="24">
        <f t="shared" si="213"/>
        <v>6787.6908709400004</v>
      </c>
      <c r="BL213" s="24">
        <f t="shared" si="213"/>
        <v>6177.7909012499995</v>
      </c>
      <c r="BM213" s="102">
        <f t="shared" si="213"/>
        <v>8408.4662955499989</v>
      </c>
      <c r="BN213" s="23">
        <f>SUM(BB213:BM213)</f>
        <v>75603.681088429992</v>
      </c>
      <c r="BO213" s="101">
        <f t="shared" si="213"/>
        <v>6766.6438369900006</v>
      </c>
      <c r="BP213" s="24">
        <f t="shared" si="213"/>
        <v>5615.2124845799999</v>
      </c>
      <c r="BQ213" s="24">
        <f t="shared" ref="BQ213:BY213" si="214">SUM(BQ214:BQ216)</f>
        <v>5812.0283637099992</v>
      </c>
      <c r="BR213" s="24">
        <f t="shared" si="214"/>
        <v>7069.44850976</v>
      </c>
      <c r="BS213" s="24">
        <f t="shared" si="214"/>
        <v>6467.8529922400003</v>
      </c>
      <c r="BT213" s="24">
        <f t="shared" si="214"/>
        <v>5808.4242154499998</v>
      </c>
      <c r="BU213" s="24">
        <f t="shared" si="214"/>
        <v>8298.9133952000011</v>
      </c>
      <c r="BV213" s="24">
        <f t="shared" si="214"/>
        <v>6650.3570894599998</v>
      </c>
      <c r="BW213" s="24">
        <f t="shared" si="214"/>
        <v>6761.8761395399997</v>
      </c>
      <c r="BX213" s="24">
        <f t="shared" si="214"/>
        <v>7529.3402428999998</v>
      </c>
      <c r="BY213" s="24">
        <f t="shared" si="214"/>
        <v>6313.1166184899994</v>
      </c>
      <c r="BZ213" s="102">
        <f t="shared" ref="BZ213:CL213" si="215">SUM(BZ214:BZ216)</f>
        <v>8853.4783261199991</v>
      </c>
      <c r="CA213" s="25">
        <f>SUM(BO213:BZ213)</f>
        <v>81946.692214440001</v>
      </c>
      <c r="CB213" s="101">
        <f t="shared" si="215"/>
        <v>6596.3446734300005</v>
      </c>
      <c r="CC213" s="24">
        <f t="shared" si="215"/>
        <v>5228.4228063299997</v>
      </c>
      <c r="CD213" s="24">
        <f t="shared" si="215"/>
        <v>6614.9200531500001</v>
      </c>
      <c r="CE213" s="24">
        <f t="shared" si="215"/>
        <v>7492.6957562599991</v>
      </c>
      <c r="CF213" s="24">
        <f t="shared" si="215"/>
        <v>6402.8919354399995</v>
      </c>
      <c r="CG213" s="24">
        <f t="shared" ref="CG213:CH213" si="216">SUM(CG214:CG216)</f>
        <v>6645.3449047599997</v>
      </c>
      <c r="CH213" s="24">
        <f t="shared" si="216"/>
        <v>6334.9233422200004</v>
      </c>
      <c r="CI213" s="24">
        <f t="shared" si="215"/>
        <v>5926.3813839499999</v>
      </c>
      <c r="CJ213" s="24">
        <f t="shared" si="215"/>
        <v>6234.2657743700001</v>
      </c>
      <c r="CK213" s="24">
        <f t="shared" si="215"/>
        <v>6819.5506255699993</v>
      </c>
      <c r="CL213" s="24">
        <f t="shared" si="215"/>
        <v>6144.8676103200005</v>
      </c>
      <c r="CM213" s="102">
        <f t="shared" ref="CM213:DH213" si="217">SUM(CM214:CM216)</f>
        <v>9281.2980494900003</v>
      </c>
      <c r="CN213" s="23">
        <f>SUM(CB213:CM213)</f>
        <v>79721.90691528999</v>
      </c>
      <c r="CO213" s="24">
        <f t="shared" si="217"/>
        <v>6062.9676833200001</v>
      </c>
      <c r="CP213" s="24">
        <f t="shared" si="217"/>
        <v>5509.9389737900001</v>
      </c>
      <c r="CQ213" s="24">
        <f t="shared" si="217"/>
        <v>6408.7930660800002</v>
      </c>
      <c r="CR213" s="24">
        <f t="shared" si="217"/>
        <v>6801.4414083900001</v>
      </c>
      <c r="CS213" s="24">
        <f t="shared" si="217"/>
        <v>6410.4396427000001</v>
      </c>
      <c r="CT213" s="24">
        <f t="shared" si="217"/>
        <v>6476.0578746900001</v>
      </c>
      <c r="CU213" s="24">
        <f t="shared" si="217"/>
        <v>5928.2949617100003</v>
      </c>
      <c r="CV213" s="24">
        <f t="shared" si="217"/>
        <v>6382.4153620399993</v>
      </c>
      <c r="CW213" s="24">
        <f t="shared" si="217"/>
        <v>6149.5885171</v>
      </c>
      <c r="CX213" s="24">
        <f t="shared" si="217"/>
        <v>5990.0971402799996</v>
      </c>
      <c r="CY213" s="24">
        <f t="shared" si="217"/>
        <v>6205.1945416400013</v>
      </c>
      <c r="CZ213" s="24">
        <f t="shared" si="217"/>
        <v>7743.5521639399994</v>
      </c>
      <c r="DA213" s="23">
        <f t="shared" si="211"/>
        <v>76068.781335680003</v>
      </c>
      <c r="DB213" s="101">
        <f t="shared" si="217"/>
        <v>5635.8658635299998</v>
      </c>
      <c r="DC213" s="24">
        <f t="shared" si="217"/>
        <v>4649.1060121500004</v>
      </c>
      <c r="DD213" s="24">
        <f t="shared" si="217"/>
        <v>6459.7538471799999</v>
      </c>
      <c r="DE213" s="24">
        <f t="shared" si="217"/>
        <v>5964.9687681799996</v>
      </c>
      <c r="DF213" s="24">
        <f t="shared" si="217"/>
        <v>6208.8138170400007</v>
      </c>
      <c r="DG213" s="24">
        <f t="shared" si="217"/>
        <v>6275.6686914700003</v>
      </c>
      <c r="DH213" s="24">
        <f t="shared" si="217"/>
        <v>5991.4860550999992</v>
      </c>
      <c r="DI213" s="101">
        <f>SUM($CB213:$CH213)</f>
        <v>45315.543471589997</v>
      </c>
      <c r="DJ213" s="500">
        <f>SUM($CO213:$CU213)</f>
        <v>43597.933610680004</v>
      </c>
      <c r="DK213" s="503">
        <f>SUM($DB213:$DH213)</f>
        <v>41185.663054650002</v>
      </c>
      <c r="DL213" s="359">
        <f t="shared" si="212"/>
        <v>-5.5329928651459692</v>
      </c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  <c r="EI213" s="231"/>
    </row>
    <row r="214" spans="1:139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11"/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98">
        <v>4518.15034681</v>
      </c>
      <c r="DF214" s="98">
        <v>4716.6751751000002</v>
      </c>
      <c r="DG214" s="98">
        <v>4764.0974555100001</v>
      </c>
      <c r="DH214" s="98">
        <v>4458.9600982799993</v>
      </c>
      <c r="DI214" s="548">
        <f>SUM($CB214:$CH214)</f>
        <v>33514.629242019997</v>
      </c>
      <c r="DJ214" s="497">
        <f>SUM($CO214:$CU214)</f>
        <v>32906.523725710002</v>
      </c>
      <c r="DK214" s="499">
        <f>SUM($DB214:$DH214)</f>
        <v>31100.442466780001</v>
      </c>
      <c r="DL214" s="360">
        <f t="shared" si="212"/>
        <v>-5.4885203736027011</v>
      </c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  <c r="EI214" s="231"/>
    </row>
    <row r="215" spans="1:139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18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19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11"/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98">
        <v>783.37295655999992</v>
      </c>
      <c r="DF215" s="98">
        <v>943.70160233000001</v>
      </c>
      <c r="DG215" s="98">
        <v>944.48298819000001</v>
      </c>
      <c r="DH215" s="98">
        <v>1009.1720656699999</v>
      </c>
      <c r="DI215" s="549">
        <f>SUM($CB215:$CH215)</f>
        <v>7600.7154889900012</v>
      </c>
      <c r="DJ215" s="485">
        <f>SUM($CO215:$CU215)</f>
        <v>6316.0182059700001</v>
      </c>
      <c r="DK215" s="474">
        <f>SUM($DB215:$DH215)</f>
        <v>6236.130209500001</v>
      </c>
      <c r="DL215" s="357">
        <f t="shared" si="212"/>
        <v>-1.2648474697949386</v>
      </c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  <c r="EI215" s="231"/>
    </row>
    <row r="216" spans="1:139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18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19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11"/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244">
        <v>663.44546480999998</v>
      </c>
      <c r="DF216" s="244">
        <v>548.43703961000006</v>
      </c>
      <c r="DG216" s="244">
        <v>567.08824776999995</v>
      </c>
      <c r="DH216" s="244">
        <v>523.35389114999998</v>
      </c>
      <c r="DI216" s="101">
        <f>SUM($CB216:$CH216)</f>
        <v>4200.19874058</v>
      </c>
      <c r="DJ216" s="500">
        <f>SUM($CO216:$CU216)</f>
        <v>4375.3916790000003</v>
      </c>
      <c r="DK216" s="503">
        <f>SUM($DB216:$DH216)</f>
        <v>3849.0903783699996</v>
      </c>
      <c r="DL216" s="359">
        <f t="shared" si="212"/>
        <v>-12.028667128385806</v>
      </c>
      <c r="DN216" s="266"/>
      <c r="DO216" s="268"/>
    </row>
    <row r="217" spans="1:139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34"/>
      <c r="DF217" s="34"/>
      <c r="DG217" s="34"/>
      <c r="DH217" s="34"/>
      <c r="DI217" s="548"/>
      <c r="DJ217" s="497"/>
      <c r="DK217" s="499"/>
      <c r="DL217" s="347"/>
      <c r="DN217" s="268"/>
      <c r="DO217" s="268"/>
    </row>
    <row r="218" spans="1:139" ht="20.100000000000001" customHeight="1" thickBot="1" x14ac:dyDescent="0.3">
      <c r="A218" s="536"/>
      <c r="B218" s="643" t="s">
        <v>49</v>
      </c>
      <c r="C218" s="660"/>
      <c r="D218" s="101">
        <f t="shared" ref="D218:BP218" si="220">SUM(D219:D221)</f>
        <v>1502.2677022321996</v>
      </c>
      <c r="E218" s="24">
        <f t="shared" si="220"/>
        <v>1379.4326061141001</v>
      </c>
      <c r="F218" s="24">
        <f t="shared" si="220"/>
        <v>1672.2927940757995</v>
      </c>
      <c r="G218" s="24">
        <f t="shared" si="220"/>
        <v>1707.1090102767</v>
      </c>
      <c r="H218" s="24">
        <f t="shared" si="220"/>
        <v>1889.6212597772001</v>
      </c>
      <c r="I218" s="24">
        <f t="shared" si="220"/>
        <v>1983.8934780213999</v>
      </c>
      <c r="J218" s="24">
        <f t="shared" si="220"/>
        <v>2123.7476866445004</v>
      </c>
      <c r="K218" s="24">
        <f t="shared" si="220"/>
        <v>1803.1448514543999</v>
      </c>
      <c r="L218" s="24">
        <f t="shared" si="220"/>
        <v>1844.7706112156002</v>
      </c>
      <c r="M218" s="24">
        <f t="shared" si="220"/>
        <v>2002.4147525895</v>
      </c>
      <c r="N218" s="24">
        <f t="shared" si="220"/>
        <v>1925.3739303280997</v>
      </c>
      <c r="O218" s="102">
        <f t="shared" si="220"/>
        <v>2063.1770973338998</v>
      </c>
      <c r="P218" s="24">
        <f t="shared" si="220"/>
        <v>21897.2457800634</v>
      </c>
      <c r="Q218" s="101">
        <f t="shared" si="220"/>
        <v>1634.6604491155999</v>
      </c>
      <c r="R218" s="24">
        <f t="shared" si="220"/>
        <v>1409.0512390884001</v>
      </c>
      <c r="S218" s="24">
        <f t="shared" si="220"/>
        <v>1778.6993542923001</v>
      </c>
      <c r="T218" s="24">
        <f t="shared" si="220"/>
        <v>2024.7006831433</v>
      </c>
      <c r="U218" s="24">
        <f t="shared" si="220"/>
        <v>1979.1633243229999</v>
      </c>
      <c r="V218" s="24">
        <f t="shared" si="220"/>
        <v>1882.4153955347997</v>
      </c>
      <c r="W218" s="24">
        <f t="shared" si="220"/>
        <v>1786.2653875692999</v>
      </c>
      <c r="X218" s="24">
        <f t="shared" si="220"/>
        <v>1726.1593571226999</v>
      </c>
      <c r="Y218" s="24">
        <f t="shared" si="220"/>
        <v>1632.6893439887999</v>
      </c>
      <c r="Z218" s="24">
        <f t="shared" si="220"/>
        <v>1601.4262083780998</v>
      </c>
      <c r="AA218" s="24">
        <f t="shared" si="220"/>
        <v>1766.9309456143001</v>
      </c>
      <c r="AB218" s="102">
        <f t="shared" si="220"/>
        <v>2180.8714223910001</v>
      </c>
      <c r="AC218" s="24">
        <f t="shared" si="220"/>
        <v>21403.033110561606</v>
      </c>
      <c r="AD218" s="101">
        <f t="shared" si="220"/>
        <v>1437.7940273165998</v>
      </c>
      <c r="AE218" s="24">
        <f t="shared" si="220"/>
        <v>1319.1628041199988</v>
      </c>
      <c r="AF218" s="24">
        <f t="shared" si="220"/>
        <v>1515.0515295138846</v>
      </c>
      <c r="AG218" s="24">
        <f t="shared" si="220"/>
        <v>1995.2154617691986</v>
      </c>
      <c r="AH218" s="24">
        <f t="shared" si="220"/>
        <v>2345.1483234803</v>
      </c>
      <c r="AI218" s="24">
        <f t="shared" si="220"/>
        <v>1786.794264629566</v>
      </c>
      <c r="AJ218" s="24">
        <f t="shared" si="220"/>
        <v>1827.5117017954069</v>
      </c>
      <c r="AK218" s="24">
        <f t="shared" si="220"/>
        <v>1991.106228335701</v>
      </c>
      <c r="AL218" s="24">
        <f t="shared" si="220"/>
        <v>1800.5131527645008</v>
      </c>
      <c r="AM218" s="24">
        <f t="shared" si="220"/>
        <v>1904.8796101254006</v>
      </c>
      <c r="AN218" s="24">
        <f t="shared" si="220"/>
        <v>1713.5784208239882</v>
      </c>
      <c r="AO218" s="102">
        <f t="shared" si="220"/>
        <v>2060.7980908256</v>
      </c>
      <c r="AP218" s="24">
        <f t="shared" si="220"/>
        <v>1451.5736799480001</v>
      </c>
      <c r="AQ218" s="24">
        <f t="shared" si="220"/>
        <v>1533.7511592633998</v>
      </c>
      <c r="AR218" s="24">
        <f t="shared" si="220"/>
        <v>1801.0440049882</v>
      </c>
      <c r="AS218" s="24">
        <f t="shared" si="220"/>
        <v>2137.8448222026</v>
      </c>
      <c r="AT218" s="24">
        <f t="shared" si="220"/>
        <v>2449.8769562764001</v>
      </c>
      <c r="AU218" s="24">
        <f t="shared" si="220"/>
        <v>1792.4504300976</v>
      </c>
      <c r="AV218" s="24">
        <f t="shared" si="220"/>
        <v>1681.8079821298002</v>
      </c>
      <c r="AW218" s="24">
        <f t="shared" si="220"/>
        <v>1608.0592558464</v>
      </c>
      <c r="AX218" s="24">
        <f t="shared" si="220"/>
        <v>1369.9558485563998</v>
      </c>
      <c r="AY218" s="24">
        <f t="shared" si="220"/>
        <v>1828.1088452396</v>
      </c>
      <c r="AZ218" s="24">
        <f t="shared" si="220"/>
        <v>1507.6500002185999</v>
      </c>
      <c r="BA218" s="24">
        <f t="shared" si="220"/>
        <v>1775.7282372592003</v>
      </c>
      <c r="BB218" s="101">
        <f t="shared" si="220"/>
        <v>1515.3906941530001</v>
      </c>
      <c r="BC218" s="24">
        <f t="shared" si="220"/>
        <v>1287.4050975702</v>
      </c>
      <c r="BD218" s="24">
        <f t="shared" si="220"/>
        <v>1357.3383149718002</v>
      </c>
      <c r="BE218" s="24">
        <f t="shared" si="220"/>
        <v>1840.7359498276003</v>
      </c>
      <c r="BF218" s="24">
        <f t="shared" si="220"/>
        <v>2125.1300686980003</v>
      </c>
      <c r="BG218" s="24">
        <f t="shared" si="220"/>
        <v>1861.4861774348001</v>
      </c>
      <c r="BH218" s="24">
        <f t="shared" si="220"/>
        <v>1760.7215781288</v>
      </c>
      <c r="BI218" s="24">
        <f t="shared" si="220"/>
        <v>1489.4435113068</v>
      </c>
      <c r="BJ218" s="24">
        <f t="shared" si="220"/>
        <v>1550.5693688464</v>
      </c>
      <c r="BK218" s="24">
        <f t="shared" si="220"/>
        <v>1783.878949895</v>
      </c>
      <c r="BL218" s="24">
        <f t="shared" si="220"/>
        <v>1548.4286410880002</v>
      </c>
      <c r="BM218" s="102">
        <f t="shared" si="220"/>
        <v>1825.7597996554002</v>
      </c>
      <c r="BN218" s="23">
        <f t="shared" ref="BN218:BN224" si="221">SUM(BB218:BM218)</f>
        <v>19946.288151575802</v>
      </c>
      <c r="BO218" s="101">
        <f t="shared" si="220"/>
        <v>1478.6863823508002</v>
      </c>
      <c r="BP218" s="24">
        <f t="shared" si="220"/>
        <v>1084.2701532389999</v>
      </c>
      <c r="BQ218" s="24">
        <f t="shared" ref="BQ218:BY218" si="222">SUM(BQ219:BQ221)</f>
        <v>1226.8960677008001</v>
      </c>
      <c r="BR218" s="24">
        <f t="shared" si="222"/>
        <v>1670.5855569354003</v>
      </c>
      <c r="BS218" s="24">
        <f t="shared" si="222"/>
        <v>1789.5599278690001</v>
      </c>
      <c r="BT218" s="24">
        <f t="shared" si="222"/>
        <v>1617.3762813292001</v>
      </c>
      <c r="BU218" s="24">
        <f t="shared" si="222"/>
        <v>1684.8758392998</v>
      </c>
      <c r="BV218" s="24">
        <f t="shared" si="222"/>
        <v>1353.8236978322002</v>
      </c>
      <c r="BW218" s="24">
        <f t="shared" si="222"/>
        <v>1309.1938111853997</v>
      </c>
      <c r="BX218" s="24">
        <f t="shared" si="222"/>
        <v>1515.7251406934001</v>
      </c>
      <c r="BY218" s="24">
        <f t="shared" si="222"/>
        <v>1403.0250107552001</v>
      </c>
      <c r="BZ218" s="102">
        <f t="shared" ref="BZ218:CL218" si="223">SUM(BZ219:BZ221)</f>
        <v>1786.4062881140003</v>
      </c>
      <c r="CA218" s="23">
        <f>SUM(BO218:BZ218)</f>
        <v>17920.424157304202</v>
      </c>
      <c r="CB218" s="101">
        <f t="shared" si="223"/>
        <v>1120.024865631</v>
      </c>
      <c r="CC218" s="24">
        <f t="shared" si="223"/>
        <v>910.10763817120005</v>
      </c>
      <c r="CD218" s="24">
        <f t="shared" si="223"/>
        <v>1082.5931793852001</v>
      </c>
      <c r="CE218" s="24">
        <f t="shared" si="223"/>
        <v>1341.1162657312</v>
      </c>
      <c r="CF218" s="24">
        <f t="shared" si="223"/>
        <v>1353.0383466474002</v>
      </c>
      <c r="CG218" s="24">
        <f t="shared" ref="CG218:CH218" si="224">SUM(CG219:CG221)</f>
        <v>1425.3155878388</v>
      </c>
      <c r="CH218" s="24">
        <f t="shared" si="224"/>
        <v>1106.0587566826</v>
      </c>
      <c r="CI218" s="24">
        <f t="shared" si="223"/>
        <v>1018.4416425624001</v>
      </c>
      <c r="CJ218" s="24">
        <f t="shared" si="223"/>
        <v>1025.4746610919999</v>
      </c>
      <c r="CK218" s="24">
        <f t="shared" si="223"/>
        <v>1254.2761499226003</v>
      </c>
      <c r="CL218" s="24">
        <f t="shared" si="223"/>
        <v>1038.0479296348001</v>
      </c>
      <c r="CM218" s="102">
        <f t="shared" ref="CM218:DH218" si="225">SUM(CM219:CM221)</f>
        <v>1403.4373733128</v>
      </c>
      <c r="CN218" s="23">
        <f>SUM(CB218:CM218)</f>
        <v>14077.932396611999</v>
      </c>
      <c r="CO218" s="24">
        <f t="shared" si="225"/>
        <v>923.34840673460008</v>
      </c>
      <c r="CP218" s="24">
        <f t="shared" si="225"/>
        <v>774.93217612019998</v>
      </c>
      <c r="CQ218" s="24">
        <f t="shared" si="225"/>
        <v>950.21848061000014</v>
      </c>
      <c r="CR218" s="24">
        <f t="shared" si="225"/>
        <v>860.84137037779999</v>
      </c>
      <c r="CS218" s="24">
        <f t="shared" si="225"/>
        <v>1061.6847236828</v>
      </c>
      <c r="CT218" s="24">
        <f t="shared" si="225"/>
        <v>1003.0056881305999</v>
      </c>
      <c r="CU218" s="24">
        <f t="shared" si="225"/>
        <v>808.58661870139997</v>
      </c>
      <c r="CV218" s="24">
        <f t="shared" si="225"/>
        <v>853.59290209200014</v>
      </c>
      <c r="CW218" s="24">
        <f t="shared" si="225"/>
        <v>735.92954047620003</v>
      </c>
      <c r="CX218" s="24">
        <f t="shared" si="225"/>
        <v>729.622140436</v>
      </c>
      <c r="CY218" s="24">
        <f t="shared" si="225"/>
        <v>701.9802087214</v>
      </c>
      <c r="CZ218" s="24">
        <f t="shared" si="225"/>
        <v>849.19126815600009</v>
      </c>
      <c r="DA218" s="23">
        <f t="shared" si="211"/>
        <v>10252.933524239001</v>
      </c>
      <c r="DB218" s="101">
        <f t="shared" si="225"/>
        <v>602.19180881860007</v>
      </c>
      <c r="DC218" s="24">
        <f t="shared" si="225"/>
        <v>662.03767356999992</v>
      </c>
      <c r="DD218" s="24">
        <f t="shared" si="225"/>
        <v>907.64444671460001</v>
      </c>
      <c r="DE218" s="24">
        <f t="shared" si="225"/>
        <v>724.00109752740013</v>
      </c>
      <c r="DF218" s="24">
        <f t="shared" si="225"/>
        <v>1680.0353721242002</v>
      </c>
      <c r="DG218" s="24">
        <f t="shared" si="225"/>
        <v>966.85152740540013</v>
      </c>
      <c r="DH218" s="24">
        <f t="shared" si="225"/>
        <v>792.07715398280004</v>
      </c>
      <c r="DI218" s="101">
        <f t="shared" ref="DI218:DI230" si="226">SUM($CB218:$CH218)</f>
        <v>8338.2546400873998</v>
      </c>
      <c r="DJ218" s="500">
        <f t="shared" ref="DJ218:DJ230" si="227">SUM($CO218:$CU218)</f>
        <v>6382.6174643574004</v>
      </c>
      <c r="DK218" s="503">
        <f t="shared" ref="DK218:DK230" si="228">SUM($DB218:$DH218)</f>
        <v>6334.8390801429996</v>
      </c>
      <c r="DL218" s="359">
        <f t="shared" ref="DL218:DL221" si="229">((DK218/DJ218)-1)*100</f>
        <v>-0.74857038638475037</v>
      </c>
      <c r="DO218" s="268"/>
    </row>
    <row r="219" spans="1:139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21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30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11"/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98">
        <v>534.59404439140008</v>
      </c>
      <c r="DF219" s="98">
        <v>684.40394032640006</v>
      </c>
      <c r="DG219" s="98">
        <v>730.69815846440008</v>
      </c>
      <c r="DH219" s="98">
        <v>618.33540174840005</v>
      </c>
      <c r="DI219" s="548">
        <f t="shared" si="226"/>
        <v>7644.6775894636003</v>
      </c>
      <c r="DJ219" s="497">
        <f t="shared" si="227"/>
        <v>5953.8626599564004</v>
      </c>
      <c r="DK219" s="499">
        <f t="shared" si="228"/>
        <v>4328.6284798092001</v>
      </c>
      <c r="DL219" s="360">
        <f t="shared" si="229"/>
        <v>-27.297139234970224</v>
      </c>
      <c r="DN219" s="269"/>
      <c r="DO219" s="268"/>
    </row>
    <row r="220" spans="1:139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21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31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30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11"/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98">
        <v>117.46950933480001</v>
      </c>
      <c r="DF220" s="98">
        <v>203.95362208200001</v>
      </c>
      <c r="DG220" s="98">
        <v>170.18955608339999</v>
      </c>
      <c r="DH220" s="98">
        <v>100.83408115900001</v>
      </c>
      <c r="DI220" s="549">
        <f t="shared" si="226"/>
        <v>57.351865377799996</v>
      </c>
      <c r="DJ220" s="485">
        <f t="shared" si="227"/>
        <v>41.123183683400001</v>
      </c>
      <c r="DK220" s="474">
        <f t="shared" si="228"/>
        <v>874.30297990280008</v>
      </c>
      <c r="DL220" s="357">
        <f t="shared" si="229"/>
        <v>2026.0585917518001</v>
      </c>
      <c r="DM220" s="270"/>
      <c r="DO220" s="268"/>
    </row>
    <row r="221" spans="1:139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21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31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30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11"/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98">
        <v>71.937543801200007</v>
      </c>
      <c r="DF221" s="98">
        <v>791.67780971580009</v>
      </c>
      <c r="DG221" s="98">
        <v>65.963812857600004</v>
      </c>
      <c r="DH221" s="98">
        <v>72.907671075400003</v>
      </c>
      <c r="DI221" s="101">
        <f t="shared" si="226"/>
        <v>636.22518524600002</v>
      </c>
      <c r="DJ221" s="500">
        <f t="shared" si="227"/>
        <v>387.63162071760001</v>
      </c>
      <c r="DK221" s="503">
        <f t="shared" si="228"/>
        <v>1131.9076204310002</v>
      </c>
      <c r="DL221" s="359">
        <f t="shared" si="229"/>
        <v>192.00600774920403</v>
      </c>
      <c r="DO221" s="268"/>
    </row>
    <row r="222" spans="1:139" ht="20.100000000000001" customHeight="1" thickBot="1" x14ac:dyDescent="0.3">
      <c r="A222" s="536"/>
      <c r="B222" s="326"/>
      <c r="C222" s="319" t="s">
        <v>115</v>
      </c>
      <c r="D222" s="320">
        <f t="shared" ref="D222:BP222" si="232">+D223+D227</f>
        <v>132696</v>
      </c>
      <c r="E222" s="321">
        <f t="shared" si="232"/>
        <v>122503</v>
      </c>
      <c r="F222" s="321">
        <f t="shared" si="232"/>
        <v>155205</v>
      </c>
      <c r="G222" s="321">
        <f t="shared" si="232"/>
        <v>145615</v>
      </c>
      <c r="H222" s="321">
        <f t="shared" si="232"/>
        <v>141467</v>
      </c>
      <c r="I222" s="321">
        <f t="shared" si="232"/>
        <v>153551</v>
      </c>
      <c r="J222" s="321">
        <f t="shared" si="232"/>
        <v>158375</v>
      </c>
      <c r="K222" s="321">
        <f t="shared" si="232"/>
        <v>148322</v>
      </c>
      <c r="L222" s="321">
        <f t="shared" si="232"/>
        <v>156509</v>
      </c>
      <c r="M222" s="321">
        <f t="shared" si="232"/>
        <v>163449</v>
      </c>
      <c r="N222" s="321">
        <f t="shared" si="232"/>
        <v>154371</v>
      </c>
      <c r="O222" s="322">
        <f t="shared" si="232"/>
        <v>174154</v>
      </c>
      <c r="P222" s="321">
        <f t="shared" si="232"/>
        <v>1806217</v>
      </c>
      <c r="Q222" s="320">
        <f t="shared" si="232"/>
        <v>128639</v>
      </c>
      <c r="R222" s="321">
        <f t="shared" si="232"/>
        <v>125318</v>
      </c>
      <c r="S222" s="321">
        <f t="shared" si="232"/>
        <v>169518</v>
      </c>
      <c r="T222" s="321">
        <f t="shared" si="232"/>
        <v>152599</v>
      </c>
      <c r="U222" s="321">
        <f t="shared" si="232"/>
        <v>152686</v>
      </c>
      <c r="V222" s="321">
        <f t="shared" si="232"/>
        <v>150019</v>
      </c>
      <c r="W222" s="321">
        <f t="shared" si="232"/>
        <v>153071</v>
      </c>
      <c r="X222" s="321">
        <f t="shared" si="232"/>
        <v>156962</v>
      </c>
      <c r="Y222" s="321">
        <f t="shared" si="232"/>
        <v>158652</v>
      </c>
      <c r="Z222" s="321">
        <f t="shared" si="232"/>
        <v>159006</v>
      </c>
      <c r="AA222" s="321">
        <f t="shared" si="232"/>
        <v>163952</v>
      </c>
      <c r="AB222" s="322">
        <f t="shared" si="232"/>
        <v>185404</v>
      </c>
      <c r="AC222" s="321">
        <f t="shared" si="232"/>
        <v>1855826</v>
      </c>
      <c r="AD222" s="320">
        <f t="shared" si="232"/>
        <v>142108</v>
      </c>
      <c r="AE222" s="321">
        <f t="shared" si="232"/>
        <v>140285</v>
      </c>
      <c r="AF222" s="321">
        <f t="shared" si="232"/>
        <v>160568</v>
      </c>
      <c r="AG222" s="321">
        <f t="shared" si="232"/>
        <v>144759</v>
      </c>
      <c r="AH222" s="321">
        <f t="shared" si="232"/>
        <v>169549</v>
      </c>
      <c r="AI222" s="321">
        <f t="shared" si="232"/>
        <v>161327</v>
      </c>
      <c r="AJ222" s="321">
        <f t="shared" si="232"/>
        <v>154975</v>
      </c>
      <c r="AK222" s="321">
        <f t="shared" si="232"/>
        <v>173374</v>
      </c>
      <c r="AL222" s="321">
        <f t="shared" si="232"/>
        <v>162818</v>
      </c>
      <c r="AM222" s="321">
        <f t="shared" si="232"/>
        <v>163295</v>
      </c>
      <c r="AN222" s="321">
        <f t="shared" si="232"/>
        <v>166484</v>
      </c>
      <c r="AO222" s="322">
        <f t="shared" si="232"/>
        <v>184433</v>
      </c>
      <c r="AP222" s="321">
        <f t="shared" si="232"/>
        <v>145730</v>
      </c>
      <c r="AQ222" s="321">
        <f t="shared" si="232"/>
        <v>142341</v>
      </c>
      <c r="AR222" s="321">
        <f t="shared" si="232"/>
        <v>166294</v>
      </c>
      <c r="AS222" s="321">
        <f t="shared" si="232"/>
        <v>142793</v>
      </c>
      <c r="AT222" s="321">
        <f t="shared" si="232"/>
        <v>177985</v>
      </c>
      <c r="AU222" s="321">
        <f t="shared" si="232"/>
        <v>151648</v>
      </c>
      <c r="AV222" s="321">
        <f t="shared" si="232"/>
        <v>173125</v>
      </c>
      <c r="AW222" s="321">
        <f t="shared" si="232"/>
        <v>175827</v>
      </c>
      <c r="AX222" s="321">
        <f t="shared" si="232"/>
        <v>153542</v>
      </c>
      <c r="AY222" s="321">
        <f t="shared" si="232"/>
        <v>188654</v>
      </c>
      <c r="AZ222" s="321">
        <f t="shared" si="232"/>
        <v>167720</v>
      </c>
      <c r="BA222" s="321">
        <f t="shared" si="232"/>
        <v>183354</v>
      </c>
      <c r="BB222" s="320">
        <f t="shared" si="232"/>
        <v>160349</v>
      </c>
      <c r="BC222" s="321">
        <f t="shared" si="232"/>
        <v>141025</v>
      </c>
      <c r="BD222" s="321">
        <f t="shared" si="232"/>
        <v>157417</v>
      </c>
      <c r="BE222" s="321">
        <f t="shared" si="232"/>
        <v>176952</v>
      </c>
      <c r="BF222" s="321">
        <f t="shared" si="232"/>
        <v>166176</v>
      </c>
      <c r="BG222" s="321">
        <f t="shared" si="232"/>
        <v>158273</v>
      </c>
      <c r="BH222" s="321">
        <f t="shared" si="232"/>
        <v>185320</v>
      </c>
      <c r="BI222" s="321">
        <f t="shared" si="232"/>
        <v>170461</v>
      </c>
      <c r="BJ222" s="321">
        <f t="shared" si="232"/>
        <v>171688</v>
      </c>
      <c r="BK222" s="321">
        <f t="shared" si="232"/>
        <v>193672</v>
      </c>
      <c r="BL222" s="321">
        <f t="shared" si="232"/>
        <v>175029</v>
      </c>
      <c r="BM222" s="322">
        <f t="shared" si="232"/>
        <v>192787</v>
      </c>
      <c r="BN222" s="432">
        <f t="shared" si="221"/>
        <v>2049149</v>
      </c>
      <c r="BO222" s="320">
        <f t="shared" si="232"/>
        <v>164558</v>
      </c>
      <c r="BP222" s="321">
        <f t="shared" si="232"/>
        <v>154770</v>
      </c>
      <c r="BQ222" s="321">
        <f t="shared" ref="BQ222:BY222" si="233">+BQ223+BQ227</f>
        <v>161460</v>
      </c>
      <c r="BR222" s="321">
        <f t="shared" si="233"/>
        <v>168780</v>
      </c>
      <c r="BS222" s="321">
        <f t="shared" si="233"/>
        <v>171089</v>
      </c>
      <c r="BT222" s="321">
        <f t="shared" si="233"/>
        <v>165206</v>
      </c>
      <c r="BU222" s="321">
        <f t="shared" si="233"/>
        <v>203381</v>
      </c>
      <c r="BV222" s="321">
        <f t="shared" si="233"/>
        <v>176800</v>
      </c>
      <c r="BW222" s="321">
        <f t="shared" si="233"/>
        <v>181615</v>
      </c>
      <c r="BX222" s="321">
        <f t="shared" si="233"/>
        <v>194323</v>
      </c>
      <c r="BY222" s="321">
        <f t="shared" si="233"/>
        <v>166412</v>
      </c>
      <c r="BZ222" s="322">
        <f t="shared" ref="BZ222:CK222" si="234">+BZ223+BZ227</f>
        <v>208098</v>
      </c>
      <c r="CA222" s="432">
        <f>SUM(BO222:BZ222)</f>
        <v>2116492</v>
      </c>
      <c r="CB222" s="320">
        <f t="shared" si="234"/>
        <v>151271</v>
      </c>
      <c r="CC222" s="321">
        <f t="shared" si="234"/>
        <v>144557</v>
      </c>
      <c r="CD222" s="321">
        <f t="shared" si="234"/>
        <v>179014</v>
      </c>
      <c r="CE222" s="321">
        <f t="shared" si="234"/>
        <v>166654</v>
      </c>
      <c r="CF222" s="321">
        <f t="shared" si="234"/>
        <v>160733</v>
      </c>
      <c r="CG222" s="321">
        <f t="shared" ref="CG222:CH222" si="235">+CG223+CG227</f>
        <v>174771</v>
      </c>
      <c r="CH222" s="321">
        <f t="shared" si="235"/>
        <v>170182</v>
      </c>
      <c r="CI222" s="321">
        <f t="shared" si="234"/>
        <v>164895</v>
      </c>
      <c r="CJ222" s="321">
        <f t="shared" si="234"/>
        <v>172088</v>
      </c>
      <c r="CK222" s="321">
        <f t="shared" si="234"/>
        <v>181836</v>
      </c>
      <c r="CL222" s="321">
        <f t="shared" ref="CL222:CO222" si="236">+CL223+CL227</f>
        <v>169466</v>
      </c>
      <c r="CM222" s="322">
        <f t="shared" si="236"/>
        <v>199173</v>
      </c>
      <c r="CN222" s="444">
        <f>SUM(CB222:CM222)</f>
        <v>2034640</v>
      </c>
      <c r="CO222" s="321">
        <f t="shared" si="236"/>
        <v>141639</v>
      </c>
      <c r="CP222" s="321">
        <f t="shared" ref="CP222:DH222" si="237">+CP223+CP227</f>
        <v>144167</v>
      </c>
      <c r="CQ222" s="321">
        <f t="shared" si="237"/>
        <v>167426</v>
      </c>
      <c r="CR222" s="321">
        <f t="shared" si="237"/>
        <v>159970</v>
      </c>
      <c r="CS222" s="321">
        <f t="shared" si="237"/>
        <v>158825</v>
      </c>
      <c r="CT222" s="321">
        <f t="shared" si="237"/>
        <v>168744</v>
      </c>
      <c r="CU222" s="321">
        <f t="shared" si="237"/>
        <v>159753</v>
      </c>
      <c r="CV222" s="321">
        <f t="shared" si="237"/>
        <v>171891</v>
      </c>
      <c r="CW222" s="321">
        <f t="shared" si="237"/>
        <v>162882</v>
      </c>
      <c r="CX222" s="321">
        <f t="shared" si="237"/>
        <v>161065</v>
      </c>
      <c r="CY222" s="321">
        <f t="shared" si="237"/>
        <v>163261</v>
      </c>
      <c r="CZ222" s="321">
        <f t="shared" si="237"/>
        <v>181790</v>
      </c>
      <c r="DA222" s="432">
        <f t="shared" si="211"/>
        <v>1941413</v>
      </c>
      <c r="DB222" s="320">
        <f t="shared" si="237"/>
        <v>140733</v>
      </c>
      <c r="DC222" s="321">
        <f t="shared" si="237"/>
        <v>127746</v>
      </c>
      <c r="DD222" s="321">
        <f t="shared" si="237"/>
        <v>176766</v>
      </c>
      <c r="DE222" s="321">
        <f t="shared" si="237"/>
        <v>139353</v>
      </c>
      <c r="DF222" s="321">
        <f t="shared" si="237"/>
        <v>164826</v>
      </c>
      <c r="DG222" s="321">
        <f t="shared" si="237"/>
        <v>156446</v>
      </c>
      <c r="DH222" s="321">
        <f t="shared" si="237"/>
        <v>155356</v>
      </c>
      <c r="DI222" s="320">
        <f t="shared" si="226"/>
        <v>1147182</v>
      </c>
      <c r="DJ222" s="388">
        <f t="shared" si="227"/>
        <v>1100524</v>
      </c>
      <c r="DK222" s="389">
        <f t="shared" si="228"/>
        <v>1061226</v>
      </c>
      <c r="DL222" s="543">
        <f t="shared" ref="DL222:DL230" si="238">((DK222/DJ222)-1)*100</f>
        <v>-3.5708444341059353</v>
      </c>
      <c r="DO222" s="268"/>
    </row>
    <row r="223" spans="1:139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39">SUM(D224:D226)</f>
        <v>106884</v>
      </c>
      <c r="E223" s="24">
        <f t="shared" si="239"/>
        <v>97442</v>
      </c>
      <c r="F223" s="24">
        <f t="shared" si="239"/>
        <v>123920</v>
      </c>
      <c r="G223" s="24">
        <f t="shared" si="239"/>
        <v>115946</v>
      </c>
      <c r="H223" s="24">
        <f t="shared" si="239"/>
        <v>112405</v>
      </c>
      <c r="I223" s="24">
        <f t="shared" si="239"/>
        <v>121893</v>
      </c>
      <c r="J223" s="24">
        <f t="shared" si="239"/>
        <v>126039</v>
      </c>
      <c r="K223" s="24">
        <f t="shared" si="239"/>
        <v>118331</v>
      </c>
      <c r="L223" s="24">
        <f t="shared" si="239"/>
        <v>125542</v>
      </c>
      <c r="M223" s="24">
        <f t="shared" si="239"/>
        <v>130587</v>
      </c>
      <c r="N223" s="24">
        <f t="shared" si="239"/>
        <v>123174</v>
      </c>
      <c r="O223" s="102">
        <f t="shared" si="239"/>
        <v>141286</v>
      </c>
      <c r="P223" s="24">
        <f t="shared" si="239"/>
        <v>1443449</v>
      </c>
      <c r="Q223" s="101">
        <f t="shared" si="239"/>
        <v>103511</v>
      </c>
      <c r="R223" s="24">
        <f t="shared" si="239"/>
        <v>100396</v>
      </c>
      <c r="S223" s="24">
        <f t="shared" si="239"/>
        <v>136452</v>
      </c>
      <c r="T223" s="24">
        <f t="shared" si="239"/>
        <v>122604</v>
      </c>
      <c r="U223" s="24">
        <f t="shared" si="239"/>
        <v>121924</v>
      </c>
      <c r="V223" s="24">
        <f t="shared" si="239"/>
        <v>119941</v>
      </c>
      <c r="W223" s="24">
        <f t="shared" si="239"/>
        <v>123088</v>
      </c>
      <c r="X223" s="24">
        <f t="shared" si="239"/>
        <v>126454</v>
      </c>
      <c r="Y223" s="24">
        <f t="shared" si="239"/>
        <v>128858</v>
      </c>
      <c r="Z223" s="24">
        <f t="shared" si="239"/>
        <v>128859</v>
      </c>
      <c r="AA223" s="24">
        <f t="shared" si="239"/>
        <v>133573</v>
      </c>
      <c r="AB223" s="102">
        <f t="shared" si="239"/>
        <v>151527</v>
      </c>
      <c r="AC223" s="24">
        <f t="shared" si="239"/>
        <v>1497187</v>
      </c>
      <c r="AD223" s="101">
        <f t="shared" si="239"/>
        <v>116583</v>
      </c>
      <c r="AE223" s="24">
        <f t="shared" si="239"/>
        <v>114583</v>
      </c>
      <c r="AF223" s="24">
        <f t="shared" si="239"/>
        <v>132073</v>
      </c>
      <c r="AG223" s="24">
        <f t="shared" si="239"/>
        <v>118688</v>
      </c>
      <c r="AH223" s="24">
        <f t="shared" si="239"/>
        <v>139607</v>
      </c>
      <c r="AI223" s="24">
        <f t="shared" si="239"/>
        <v>133088</v>
      </c>
      <c r="AJ223" s="24">
        <f t="shared" si="239"/>
        <v>126275</v>
      </c>
      <c r="AK223" s="24">
        <f t="shared" si="239"/>
        <v>142434</v>
      </c>
      <c r="AL223" s="24">
        <f t="shared" si="239"/>
        <v>134056</v>
      </c>
      <c r="AM223" s="24">
        <f t="shared" si="239"/>
        <v>134194</v>
      </c>
      <c r="AN223" s="24">
        <f t="shared" si="239"/>
        <v>137267</v>
      </c>
      <c r="AO223" s="102">
        <f t="shared" si="239"/>
        <v>153678</v>
      </c>
      <c r="AP223" s="24">
        <f t="shared" si="239"/>
        <v>120689</v>
      </c>
      <c r="AQ223" s="24">
        <f t="shared" si="239"/>
        <v>117258</v>
      </c>
      <c r="AR223" s="24">
        <f t="shared" si="239"/>
        <v>137477</v>
      </c>
      <c r="AS223" s="24">
        <f t="shared" si="239"/>
        <v>117515</v>
      </c>
      <c r="AT223" s="24">
        <f t="shared" si="239"/>
        <v>147394</v>
      </c>
      <c r="AU223" s="24">
        <f t="shared" si="239"/>
        <v>125905</v>
      </c>
      <c r="AV223" s="24">
        <f t="shared" si="239"/>
        <v>144976</v>
      </c>
      <c r="AW223" s="24">
        <f t="shared" si="239"/>
        <v>148470</v>
      </c>
      <c r="AX223" s="24">
        <f t="shared" si="239"/>
        <v>130351</v>
      </c>
      <c r="AY223" s="24">
        <f t="shared" si="239"/>
        <v>159682</v>
      </c>
      <c r="AZ223" s="24">
        <f t="shared" si="239"/>
        <v>142305</v>
      </c>
      <c r="BA223" s="24">
        <f t="shared" si="239"/>
        <v>157312</v>
      </c>
      <c r="BB223" s="101">
        <f t="shared" si="239"/>
        <v>136584</v>
      </c>
      <c r="BC223" s="24">
        <f t="shared" si="239"/>
        <v>118964</v>
      </c>
      <c r="BD223" s="24">
        <f t="shared" si="239"/>
        <v>133517</v>
      </c>
      <c r="BE223" s="24">
        <f t="shared" si="239"/>
        <v>149776</v>
      </c>
      <c r="BF223" s="24">
        <f t="shared" si="239"/>
        <v>140021</v>
      </c>
      <c r="BG223" s="24">
        <f t="shared" si="239"/>
        <v>134197</v>
      </c>
      <c r="BH223" s="24">
        <f t="shared" si="239"/>
        <v>158305</v>
      </c>
      <c r="BI223" s="24">
        <f t="shared" si="239"/>
        <v>145669</v>
      </c>
      <c r="BJ223" s="24">
        <f t="shared" si="239"/>
        <v>147494</v>
      </c>
      <c r="BK223" s="24">
        <f t="shared" si="239"/>
        <v>166514</v>
      </c>
      <c r="BL223" s="24">
        <f t="shared" si="239"/>
        <v>150938</v>
      </c>
      <c r="BM223" s="102">
        <f t="shared" si="239"/>
        <v>167298</v>
      </c>
      <c r="BN223" s="23">
        <f t="shared" si="221"/>
        <v>1749277</v>
      </c>
      <c r="BO223" s="101">
        <f t="shared" si="239"/>
        <v>142201</v>
      </c>
      <c r="BP223" s="24">
        <f t="shared" si="239"/>
        <v>133560</v>
      </c>
      <c r="BQ223" s="24">
        <f t="shared" ref="BQ223:BY223" si="240">SUM(BQ224:BQ226)</f>
        <v>139924</v>
      </c>
      <c r="BR223" s="24">
        <f t="shared" si="240"/>
        <v>145700</v>
      </c>
      <c r="BS223" s="24">
        <f t="shared" si="240"/>
        <v>147355</v>
      </c>
      <c r="BT223" s="24">
        <f t="shared" si="240"/>
        <v>142160</v>
      </c>
      <c r="BU223" s="24">
        <f t="shared" si="240"/>
        <v>178323</v>
      </c>
      <c r="BV223" s="24">
        <f t="shared" si="240"/>
        <v>154711</v>
      </c>
      <c r="BW223" s="24">
        <f t="shared" si="240"/>
        <v>157848</v>
      </c>
      <c r="BX223" s="24">
        <f t="shared" si="240"/>
        <v>169043</v>
      </c>
      <c r="BY223" s="24">
        <f t="shared" si="240"/>
        <v>144803</v>
      </c>
      <c r="BZ223" s="102">
        <f t="shared" ref="BZ223:CK223" si="241">SUM(BZ224:BZ226)</f>
        <v>182956</v>
      </c>
      <c r="CA223" s="273">
        <f>SUM(BO223:BZ223)</f>
        <v>1838584</v>
      </c>
      <c r="CB223" s="101">
        <f t="shared" si="241"/>
        <v>132608</v>
      </c>
      <c r="CC223" s="24">
        <f t="shared" si="241"/>
        <v>126610</v>
      </c>
      <c r="CD223" s="24">
        <f t="shared" si="241"/>
        <v>157286</v>
      </c>
      <c r="CE223" s="24">
        <f t="shared" si="241"/>
        <v>146642</v>
      </c>
      <c r="CF223" s="24">
        <f t="shared" si="241"/>
        <v>141581</v>
      </c>
      <c r="CG223" s="24">
        <f t="shared" ref="CG223:CH223" si="242">SUM(CG224:CG226)</f>
        <v>154489</v>
      </c>
      <c r="CH223" s="24">
        <f t="shared" si="242"/>
        <v>150729</v>
      </c>
      <c r="CI223" s="24">
        <f t="shared" si="241"/>
        <v>146170</v>
      </c>
      <c r="CJ223" s="24">
        <f t="shared" si="241"/>
        <v>153002</v>
      </c>
      <c r="CK223" s="24">
        <f t="shared" si="241"/>
        <v>161733</v>
      </c>
      <c r="CL223" s="24">
        <f t="shared" ref="CL223:CO223" si="243">SUM(CL224:CL226)</f>
        <v>150610</v>
      </c>
      <c r="CM223" s="102">
        <f t="shared" si="243"/>
        <v>178264</v>
      </c>
      <c r="CN223" s="23">
        <f>SUM(CB223:CM223)</f>
        <v>1799724</v>
      </c>
      <c r="CO223" s="24">
        <f t="shared" si="243"/>
        <v>126562</v>
      </c>
      <c r="CP223" s="24">
        <f t="shared" ref="CP223:DH223" si="244">SUM(CP224:CP226)</f>
        <v>128491</v>
      </c>
      <c r="CQ223" s="24">
        <f t="shared" si="244"/>
        <v>149183</v>
      </c>
      <c r="CR223" s="24">
        <f t="shared" si="244"/>
        <v>142964</v>
      </c>
      <c r="CS223" s="24">
        <f t="shared" si="244"/>
        <v>141928</v>
      </c>
      <c r="CT223" s="24">
        <f t="shared" si="244"/>
        <v>151083</v>
      </c>
      <c r="CU223" s="24">
        <f t="shared" si="244"/>
        <v>143667</v>
      </c>
      <c r="CV223" s="24">
        <f t="shared" si="244"/>
        <v>154872</v>
      </c>
      <c r="CW223" s="24">
        <f t="shared" si="244"/>
        <v>147019</v>
      </c>
      <c r="CX223" s="24">
        <f t="shared" si="244"/>
        <v>145613</v>
      </c>
      <c r="CY223" s="24">
        <f t="shared" si="244"/>
        <v>147924</v>
      </c>
      <c r="CZ223" s="24">
        <f t="shared" si="244"/>
        <v>165916</v>
      </c>
      <c r="DA223" s="23">
        <f t="shared" si="211"/>
        <v>1745222</v>
      </c>
      <c r="DB223" s="101">
        <f t="shared" si="244"/>
        <v>128132</v>
      </c>
      <c r="DC223" s="370">
        <f t="shared" si="244"/>
        <v>115791</v>
      </c>
      <c r="DD223" s="370">
        <f t="shared" si="244"/>
        <v>160667</v>
      </c>
      <c r="DE223" s="370">
        <f t="shared" si="244"/>
        <v>126663</v>
      </c>
      <c r="DF223" s="370">
        <f t="shared" si="244"/>
        <v>149836</v>
      </c>
      <c r="DG223" s="370">
        <f t="shared" si="244"/>
        <v>142429</v>
      </c>
      <c r="DH223" s="370">
        <f t="shared" si="244"/>
        <v>141826</v>
      </c>
      <c r="DI223" s="138">
        <f t="shared" si="226"/>
        <v>1009945</v>
      </c>
      <c r="DJ223" s="566">
        <f t="shared" si="227"/>
        <v>983878</v>
      </c>
      <c r="DK223" s="527">
        <f t="shared" si="228"/>
        <v>965344</v>
      </c>
      <c r="DL223" s="366">
        <f t="shared" si="238"/>
        <v>-1.8837701422330766</v>
      </c>
      <c r="DM223" s="231"/>
      <c r="DN223" s="266"/>
      <c r="DO223" s="268"/>
      <c r="DP223" s="234"/>
      <c r="DQ223" s="234"/>
      <c r="DR223" s="209"/>
      <c r="DS223" s="219"/>
      <c r="DT223" s="219"/>
      <c r="DU223" s="209"/>
      <c r="DV223" s="209"/>
      <c r="DW223" s="209"/>
      <c r="DX223" s="209"/>
      <c r="DY223" s="209"/>
      <c r="DZ223" s="209"/>
      <c r="EA223" s="209"/>
      <c r="EB223" s="209"/>
      <c r="EC223" s="209"/>
      <c r="ED223" s="209"/>
      <c r="EE223" s="209"/>
      <c r="EF223" s="209"/>
      <c r="EG223" s="209"/>
      <c r="EH223" s="209"/>
      <c r="EI223" s="209"/>
    </row>
    <row r="224" spans="1:139" ht="20.100000000000001" customHeight="1" x14ac:dyDescent="0.25">
      <c r="A224" s="536"/>
      <c r="B224" s="670" t="s">
        <v>36</v>
      </c>
      <c r="C224" s="671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21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45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11"/>
        <v>1531558</v>
      </c>
      <c r="DB224" s="137">
        <v>113372</v>
      </c>
      <c r="DC224" s="98">
        <v>104821</v>
      </c>
      <c r="DD224" s="98">
        <v>143115</v>
      </c>
      <c r="DE224" s="98">
        <v>112301</v>
      </c>
      <c r="DF224" s="98">
        <v>132404</v>
      </c>
      <c r="DG224" s="98">
        <v>125613</v>
      </c>
      <c r="DH224" s="98">
        <v>125364</v>
      </c>
      <c r="DI224" s="549">
        <f t="shared" si="226"/>
        <v>887794</v>
      </c>
      <c r="DJ224" s="485">
        <f t="shared" si="227"/>
        <v>868922</v>
      </c>
      <c r="DK224" s="474">
        <f t="shared" si="228"/>
        <v>856990</v>
      </c>
      <c r="DL224" s="357">
        <f t="shared" si="238"/>
        <v>-1.3731957528984151</v>
      </c>
      <c r="DN224" s="234"/>
      <c r="DO224" s="268"/>
    </row>
    <row r="225" spans="1:139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46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47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45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11"/>
        <v>151702</v>
      </c>
      <c r="DB225" s="137">
        <v>9967</v>
      </c>
      <c r="DC225" s="98">
        <v>6383</v>
      </c>
      <c r="DD225" s="98">
        <v>11606</v>
      </c>
      <c r="DE225" s="98">
        <v>9572</v>
      </c>
      <c r="DF225" s="98">
        <v>11877</v>
      </c>
      <c r="DG225" s="98">
        <v>10826</v>
      </c>
      <c r="DH225" s="98">
        <v>11063</v>
      </c>
      <c r="DI225" s="549">
        <f t="shared" si="226"/>
        <v>88855</v>
      </c>
      <c r="DJ225" s="485">
        <f t="shared" si="227"/>
        <v>79926</v>
      </c>
      <c r="DK225" s="474">
        <f t="shared" si="228"/>
        <v>71294</v>
      </c>
      <c r="DL225" s="357">
        <f t="shared" si="238"/>
        <v>-10.799989990741432</v>
      </c>
      <c r="DM225" s="267"/>
      <c r="DN225" s="266"/>
      <c r="DO225" s="268"/>
    </row>
    <row r="226" spans="1:139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46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47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45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11"/>
        <v>61962</v>
      </c>
      <c r="DB226" s="137">
        <v>4793</v>
      </c>
      <c r="DC226" s="98">
        <v>4587</v>
      </c>
      <c r="DD226" s="98">
        <v>5946</v>
      </c>
      <c r="DE226" s="98">
        <v>4790</v>
      </c>
      <c r="DF226" s="98">
        <v>5555</v>
      </c>
      <c r="DG226" s="98">
        <v>5990</v>
      </c>
      <c r="DH226" s="98">
        <v>5399</v>
      </c>
      <c r="DI226" s="549">
        <f t="shared" si="226"/>
        <v>33296</v>
      </c>
      <c r="DJ226" s="485">
        <f t="shared" si="227"/>
        <v>35030</v>
      </c>
      <c r="DK226" s="474">
        <f t="shared" si="228"/>
        <v>37060</v>
      </c>
      <c r="DL226" s="359">
        <f t="shared" si="238"/>
        <v>5.7950328290037101</v>
      </c>
      <c r="DN226" s="266"/>
      <c r="DO226" s="268"/>
    </row>
    <row r="227" spans="1:139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48">SUM(D228:D230)</f>
        <v>25812</v>
      </c>
      <c r="E227" s="370">
        <f t="shared" si="248"/>
        <v>25061</v>
      </c>
      <c r="F227" s="370">
        <f t="shared" si="248"/>
        <v>31285</v>
      </c>
      <c r="G227" s="370">
        <f t="shared" si="248"/>
        <v>29669</v>
      </c>
      <c r="H227" s="370">
        <f t="shared" si="248"/>
        <v>29062</v>
      </c>
      <c r="I227" s="370">
        <f t="shared" si="248"/>
        <v>31658</v>
      </c>
      <c r="J227" s="370">
        <f t="shared" si="248"/>
        <v>32336</v>
      </c>
      <c r="K227" s="370">
        <f t="shared" si="248"/>
        <v>29991</v>
      </c>
      <c r="L227" s="370">
        <f t="shared" si="248"/>
        <v>30967</v>
      </c>
      <c r="M227" s="370">
        <f t="shared" si="248"/>
        <v>32862</v>
      </c>
      <c r="N227" s="370">
        <f t="shared" si="248"/>
        <v>31197</v>
      </c>
      <c r="O227" s="371">
        <f t="shared" si="248"/>
        <v>32868</v>
      </c>
      <c r="P227" s="370">
        <f t="shared" si="248"/>
        <v>362768</v>
      </c>
      <c r="Q227" s="138">
        <f t="shared" si="248"/>
        <v>25128</v>
      </c>
      <c r="R227" s="370">
        <f t="shared" si="248"/>
        <v>24922</v>
      </c>
      <c r="S227" s="370">
        <f t="shared" si="248"/>
        <v>33066</v>
      </c>
      <c r="T227" s="370">
        <f t="shared" si="248"/>
        <v>29995</v>
      </c>
      <c r="U227" s="370">
        <f t="shared" si="248"/>
        <v>30762</v>
      </c>
      <c r="V227" s="370">
        <f t="shared" si="248"/>
        <v>30078</v>
      </c>
      <c r="W227" s="370">
        <f t="shared" si="248"/>
        <v>29983</v>
      </c>
      <c r="X227" s="370">
        <f t="shared" si="248"/>
        <v>30508</v>
      </c>
      <c r="Y227" s="370">
        <f t="shared" si="248"/>
        <v>29794</v>
      </c>
      <c r="Z227" s="370">
        <f t="shared" si="248"/>
        <v>30147</v>
      </c>
      <c r="AA227" s="370">
        <f t="shared" si="248"/>
        <v>30379</v>
      </c>
      <c r="AB227" s="371">
        <f t="shared" si="248"/>
        <v>33877</v>
      </c>
      <c r="AC227" s="370">
        <f t="shared" si="248"/>
        <v>358639</v>
      </c>
      <c r="AD227" s="138">
        <f t="shared" si="248"/>
        <v>25525</v>
      </c>
      <c r="AE227" s="370">
        <f t="shared" si="248"/>
        <v>25702</v>
      </c>
      <c r="AF227" s="370">
        <f t="shared" si="248"/>
        <v>28495</v>
      </c>
      <c r="AG227" s="370">
        <f t="shared" si="248"/>
        <v>26071</v>
      </c>
      <c r="AH227" s="370">
        <f t="shared" si="248"/>
        <v>29942</v>
      </c>
      <c r="AI227" s="370">
        <f t="shared" si="248"/>
        <v>28239</v>
      </c>
      <c r="AJ227" s="370">
        <f t="shared" si="248"/>
        <v>28700</v>
      </c>
      <c r="AK227" s="370">
        <f t="shared" si="248"/>
        <v>30940</v>
      </c>
      <c r="AL227" s="370">
        <f t="shared" si="248"/>
        <v>28762</v>
      </c>
      <c r="AM227" s="370">
        <f t="shared" si="248"/>
        <v>29101</v>
      </c>
      <c r="AN227" s="370">
        <f t="shared" si="248"/>
        <v>29217</v>
      </c>
      <c r="AO227" s="371">
        <f t="shared" si="248"/>
        <v>30755</v>
      </c>
      <c r="AP227" s="370">
        <f t="shared" si="248"/>
        <v>25041</v>
      </c>
      <c r="AQ227" s="370">
        <f t="shared" si="248"/>
        <v>25083</v>
      </c>
      <c r="AR227" s="370">
        <f t="shared" si="248"/>
        <v>28817</v>
      </c>
      <c r="AS227" s="370">
        <f t="shared" si="248"/>
        <v>25278</v>
      </c>
      <c r="AT227" s="370">
        <f t="shared" si="248"/>
        <v>30591</v>
      </c>
      <c r="AU227" s="370">
        <f t="shared" si="248"/>
        <v>25743</v>
      </c>
      <c r="AV227" s="370">
        <f t="shared" si="248"/>
        <v>28149</v>
      </c>
      <c r="AW227" s="370">
        <f t="shared" si="248"/>
        <v>27357</v>
      </c>
      <c r="AX227" s="370">
        <f t="shared" si="248"/>
        <v>23191</v>
      </c>
      <c r="AY227" s="370">
        <f t="shared" si="248"/>
        <v>28972</v>
      </c>
      <c r="AZ227" s="370">
        <f t="shared" si="248"/>
        <v>25415</v>
      </c>
      <c r="BA227" s="370">
        <f t="shared" si="248"/>
        <v>26042</v>
      </c>
      <c r="BB227" s="138">
        <f t="shared" si="248"/>
        <v>23765</v>
      </c>
      <c r="BC227" s="370">
        <f t="shared" si="248"/>
        <v>22061</v>
      </c>
      <c r="BD227" s="370">
        <f t="shared" si="248"/>
        <v>23900</v>
      </c>
      <c r="BE227" s="370">
        <f t="shared" si="248"/>
        <v>27176</v>
      </c>
      <c r="BF227" s="370">
        <f t="shared" si="248"/>
        <v>26155</v>
      </c>
      <c r="BG227" s="370">
        <f t="shared" si="248"/>
        <v>24076</v>
      </c>
      <c r="BH227" s="370">
        <f t="shared" si="248"/>
        <v>27015</v>
      </c>
      <c r="BI227" s="370">
        <f t="shared" si="248"/>
        <v>24792</v>
      </c>
      <c r="BJ227" s="370">
        <f t="shared" si="248"/>
        <v>24194</v>
      </c>
      <c r="BK227" s="370">
        <f t="shared" si="248"/>
        <v>27158</v>
      </c>
      <c r="BL227" s="370">
        <f t="shared" si="248"/>
        <v>24091</v>
      </c>
      <c r="BM227" s="371">
        <f t="shared" si="248"/>
        <v>25489</v>
      </c>
      <c r="BN227" s="273">
        <f>SUM(BB227:BM227)</f>
        <v>299872</v>
      </c>
      <c r="BO227" s="138">
        <f t="shared" si="248"/>
        <v>22357</v>
      </c>
      <c r="BP227" s="370">
        <f t="shared" si="248"/>
        <v>21210</v>
      </c>
      <c r="BQ227" s="370">
        <f t="shared" ref="BQ227:BY227" si="249">SUM(BQ228:BQ230)</f>
        <v>21536</v>
      </c>
      <c r="BR227" s="370">
        <f t="shared" si="249"/>
        <v>23080</v>
      </c>
      <c r="BS227" s="370">
        <f t="shared" si="249"/>
        <v>23734</v>
      </c>
      <c r="BT227" s="370">
        <f t="shared" si="249"/>
        <v>23046</v>
      </c>
      <c r="BU227" s="370">
        <f t="shared" si="249"/>
        <v>25058</v>
      </c>
      <c r="BV227" s="370">
        <f t="shared" si="249"/>
        <v>22089</v>
      </c>
      <c r="BW227" s="370">
        <f t="shared" si="249"/>
        <v>23767</v>
      </c>
      <c r="BX227" s="370">
        <f t="shared" si="249"/>
        <v>25280</v>
      </c>
      <c r="BY227" s="370">
        <f t="shared" si="249"/>
        <v>21609</v>
      </c>
      <c r="BZ227" s="371">
        <f t="shared" ref="BZ227:CL227" si="250">SUM(BZ228:BZ230)</f>
        <v>25142</v>
      </c>
      <c r="CA227" s="25">
        <f>SUM(BO227:BZ227)</f>
        <v>277908</v>
      </c>
      <c r="CB227" s="138">
        <f t="shared" si="250"/>
        <v>18663</v>
      </c>
      <c r="CC227" s="370">
        <f t="shared" si="250"/>
        <v>17947</v>
      </c>
      <c r="CD227" s="370">
        <f t="shared" si="250"/>
        <v>21728</v>
      </c>
      <c r="CE227" s="370">
        <f t="shared" si="250"/>
        <v>20012</v>
      </c>
      <c r="CF227" s="370">
        <f t="shared" si="250"/>
        <v>19152</v>
      </c>
      <c r="CG227" s="370">
        <f t="shared" ref="CG227:CH227" si="251">SUM(CG228:CG230)</f>
        <v>20282</v>
      </c>
      <c r="CH227" s="370">
        <f t="shared" si="251"/>
        <v>19453</v>
      </c>
      <c r="CI227" s="370">
        <f t="shared" si="250"/>
        <v>18725</v>
      </c>
      <c r="CJ227" s="370">
        <f t="shared" si="250"/>
        <v>19086</v>
      </c>
      <c r="CK227" s="370">
        <f t="shared" si="250"/>
        <v>20103</v>
      </c>
      <c r="CL227" s="370">
        <f t="shared" si="250"/>
        <v>18856</v>
      </c>
      <c r="CM227" s="371">
        <f t="shared" ref="CM227:DH227" si="252">SUM(CM228:CM230)</f>
        <v>20909</v>
      </c>
      <c r="CN227" s="273">
        <f>SUM(CB227:CM227)</f>
        <v>234916</v>
      </c>
      <c r="CO227" s="370">
        <f t="shared" si="252"/>
        <v>15077</v>
      </c>
      <c r="CP227" s="370">
        <f t="shared" si="252"/>
        <v>15676</v>
      </c>
      <c r="CQ227" s="370">
        <f t="shared" si="252"/>
        <v>18243</v>
      </c>
      <c r="CR227" s="370">
        <f t="shared" si="252"/>
        <v>17006</v>
      </c>
      <c r="CS227" s="370">
        <f t="shared" si="252"/>
        <v>16897</v>
      </c>
      <c r="CT227" s="370">
        <f t="shared" si="252"/>
        <v>17661</v>
      </c>
      <c r="CU227" s="370">
        <f t="shared" si="252"/>
        <v>16086</v>
      </c>
      <c r="CV227" s="370">
        <f t="shared" si="252"/>
        <v>17019</v>
      </c>
      <c r="CW227" s="370">
        <f t="shared" si="252"/>
        <v>15863</v>
      </c>
      <c r="CX227" s="370">
        <f t="shared" si="252"/>
        <v>15452</v>
      </c>
      <c r="CY227" s="370">
        <f t="shared" si="252"/>
        <v>15337</v>
      </c>
      <c r="CZ227" s="370">
        <f t="shared" si="252"/>
        <v>15874</v>
      </c>
      <c r="DA227" s="273">
        <f t="shared" si="211"/>
        <v>196191</v>
      </c>
      <c r="DB227" s="138">
        <f t="shared" si="252"/>
        <v>12601</v>
      </c>
      <c r="DC227" s="370">
        <f t="shared" si="252"/>
        <v>11955</v>
      </c>
      <c r="DD227" s="370">
        <f t="shared" si="252"/>
        <v>16099</v>
      </c>
      <c r="DE227" s="370">
        <f t="shared" si="252"/>
        <v>12690</v>
      </c>
      <c r="DF227" s="370">
        <f t="shared" si="252"/>
        <v>14990</v>
      </c>
      <c r="DG227" s="370">
        <f t="shared" si="252"/>
        <v>14017</v>
      </c>
      <c r="DH227" s="370">
        <f t="shared" si="252"/>
        <v>13530</v>
      </c>
      <c r="DI227" s="138">
        <f t="shared" si="226"/>
        <v>137237</v>
      </c>
      <c r="DJ227" s="566">
        <f t="shared" si="227"/>
        <v>116646</v>
      </c>
      <c r="DK227" s="527">
        <f t="shared" si="228"/>
        <v>95882</v>
      </c>
      <c r="DL227" s="366">
        <f t="shared" si="238"/>
        <v>-17.800867582257428</v>
      </c>
      <c r="DM227" s="231"/>
      <c r="DN227" s="268"/>
      <c r="DO227" s="268"/>
      <c r="DP227" s="234"/>
      <c r="DQ227" s="234"/>
      <c r="DR227" s="209"/>
      <c r="DS227" s="219"/>
      <c r="DT227" s="219"/>
      <c r="DU227" s="209"/>
      <c r="DV227" s="209"/>
      <c r="DW227" s="209"/>
      <c r="DX227" s="209"/>
      <c r="DY227" s="209"/>
      <c r="DZ227" s="209"/>
      <c r="EA227" s="209"/>
      <c r="EB227" s="209"/>
      <c r="EC227" s="209"/>
      <c r="ED227" s="209"/>
      <c r="EE227" s="209"/>
      <c r="EF227" s="209"/>
      <c r="EG227" s="209"/>
      <c r="EH227" s="209"/>
      <c r="EI227" s="209"/>
    </row>
    <row r="228" spans="1:139" ht="20.100000000000001" customHeight="1" x14ac:dyDescent="0.25">
      <c r="A228" s="536"/>
      <c r="B228" s="670" t="s">
        <v>36</v>
      </c>
      <c r="C228" s="671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45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11"/>
        <v>188922</v>
      </c>
      <c r="DB228" s="137">
        <v>12104</v>
      </c>
      <c r="DC228" s="98">
        <v>11268</v>
      </c>
      <c r="DD228" s="98">
        <v>15427</v>
      </c>
      <c r="DE228" s="98">
        <v>12227</v>
      </c>
      <c r="DF228" s="98">
        <v>14250</v>
      </c>
      <c r="DG228" s="98">
        <v>13442</v>
      </c>
      <c r="DH228" s="98">
        <v>12889</v>
      </c>
      <c r="DI228" s="548">
        <f t="shared" si="226"/>
        <v>132862</v>
      </c>
      <c r="DJ228" s="497">
        <f t="shared" si="227"/>
        <v>112809</v>
      </c>
      <c r="DK228" s="499">
        <f t="shared" si="228"/>
        <v>91607</v>
      </c>
      <c r="DL228" s="357">
        <f t="shared" si="238"/>
        <v>-18.794599721653416</v>
      </c>
      <c r="DO228" s="268"/>
    </row>
    <row r="229" spans="1:139" ht="20.100000000000001" customHeight="1" x14ac:dyDescent="0.25">
      <c r="A229" s="536"/>
      <c r="B229" s="668" t="s">
        <v>37</v>
      </c>
      <c r="C229" s="684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53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54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45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11"/>
        <v>352</v>
      </c>
      <c r="DB229" s="137">
        <v>15</v>
      </c>
      <c r="DC229" s="98">
        <v>30</v>
      </c>
      <c r="DD229" s="98">
        <v>30</v>
      </c>
      <c r="DE229" s="98">
        <v>27</v>
      </c>
      <c r="DF229" s="98">
        <v>40</v>
      </c>
      <c r="DG229" s="98">
        <v>37</v>
      </c>
      <c r="DH229" s="98">
        <v>28</v>
      </c>
      <c r="DI229" s="549">
        <f t="shared" si="226"/>
        <v>236</v>
      </c>
      <c r="DJ229" s="485">
        <f t="shared" si="227"/>
        <v>178</v>
      </c>
      <c r="DK229" s="474">
        <f t="shared" si="228"/>
        <v>207</v>
      </c>
      <c r="DL229" s="357">
        <f t="shared" si="238"/>
        <v>16.292134831460679</v>
      </c>
      <c r="DO229" s="268"/>
    </row>
    <row r="230" spans="1:139" ht="20.100000000000001" customHeight="1" thickBot="1" x14ac:dyDescent="0.3">
      <c r="A230" s="536"/>
      <c r="B230" s="635" t="s">
        <v>38</v>
      </c>
      <c r="C230" s="685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53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54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45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11"/>
        <v>6917</v>
      </c>
      <c r="DB230" s="243">
        <v>482</v>
      </c>
      <c r="DC230" s="244">
        <v>657</v>
      </c>
      <c r="DD230" s="244">
        <v>642</v>
      </c>
      <c r="DE230" s="244">
        <v>436</v>
      </c>
      <c r="DF230" s="244">
        <v>700</v>
      </c>
      <c r="DG230" s="244">
        <v>538</v>
      </c>
      <c r="DH230" s="244">
        <v>613</v>
      </c>
      <c r="DI230" s="101">
        <f t="shared" si="226"/>
        <v>4139</v>
      </c>
      <c r="DJ230" s="500">
        <f t="shared" si="227"/>
        <v>3659</v>
      </c>
      <c r="DK230" s="503">
        <f t="shared" si="228"/>
        <v>4068</v>
      </c>
      <c r="DL230" s="359">
        <f t="shared" si="238"/>
        <v>11.177917463787912</v>
      </c>
      <c r="DN230" s="266"/>
      <c r="DO230" s="268"/>
    </row>
    <row r="231" spans="1:139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485"/>
      <c r="DK231" s="566"/>
      <c r="DL231" s="104"/>
      <c r="DM231" s="231"/>
      <c r="DN231" s="234"/>
      <c r="DO231" s="268"/>
      <c r="DP231" s="233"/>
      <c r="DQ231" s="233"/>
      <c r="DR231" s="208"/>
      <c r="DS231" s="218"/>
      <c r="DT231" s="21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</row>
    <row r="232" spans="1:139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55">+D234+D236</f>
        <v>1148.9487471256</v>
      </c>
      <c r="E232" s="321">
        <f t="shared" si="255"/>
        <v>1110.2434435773</v>
      </c>
      <c r="F232" s="321">
        <f t="shared" si="255"/>
        <v>1357.5473744653</v>
      </c>
      <c r="G232" s="321">
        <f t="shared" si="255"/>
        <v>1613.3045900202001</v>
      </c>
      <c r="H232" s="321">
        <f t="shared" si="255"/>
        <v>1415.7563066791001</v>
      </c>
      <c r="I232" s="321">
        <f t="shared" si="255"/>
        <v>1549.3612228033001</v>
      </c>
      <c r="J232" s="321">
        <f t="shared" si="255"/>
        <v>1739.6655567715002</v>
      </c>
      <c r="K232" s="321">
        <f t="shared" si="255"/>
        <v>1907.3531320444999</v>
      </c>
      <c r="L232" s="321">
        <f t="shared" si="255"/>
        <v>2010.0567397428999</v>
      </c>
      <c r="M232" s="321">
        <f t="shared" si="255"/>
        <v>2101.3309282722003</v>
      </c>
      <c r="N232" s="321">
        <f t="shared" si="255"/>
        <v>1922.2046622517</v>
      </c>
      <c r="O232" s="322">
        <f t="shared" si="255"/>
        <v>2457.3482563031002</v>
      </c>
      <c r="P232" s="321">
        <f t="shared" si="255"/>
        <v>20333.120960056702</v>
      </c>
      <c r="Q232" s="320">
        <f t="shared" si="255"/>
        <v>1718.0422804029999</v>
      </c>
      <c r="R232" s="321">
        <f t="shared" si="255"/>
        <v>1714.1851782351002</v>
      </c>
      <c r="S232" s="321">
        <f t="shared" si="255"/>
        <v>2112.7381939326997</v>
      </c>
      <c r="T232" s="321">
        <f t="shared" si="255"/>
        <v>2169.5337336384996</v>
      </c>
      <c r="U232" s="321">
        <f t="shared" si="255"/>
        <v>2051.802546505</v>
      </c>
      <c r="V232" s="321">
        <f t="shared" si="255"/>
        <v>2174.2001325081997</v>
      </c>
      <c r="W232" s="321">
        <f t="shared" si="255"/>
        <v>2898.4793736651995</v>
      </c>
      <c r="X232" s="321">
        <f t="shared" si="255"/>
        <v>2809.0900639600995</v>
      </c>
      <c r="Y232" s="321">
        <f t="shared" si="255"/>
        <v>2455.0620706999998</v>
      </c>
      <c r="Z232" s="321">
        <f t="shared" si="255"/>
        <v>3208.8363175916002</v>
      </c>
      <c r="AA232" s="321">
        <f t="shared" si="255"/>
        <v>2910.5380055162004</v>
      </c>
      <c r="AB232" s="322">
        <f t="shared" si="255"/>
        <v>3636.7612812646003</v>
      </c>
      <c r="AC232" s="321">
        <f t="shared" si="255"/>
        <v>29859.2691779202</v>
      </c>
      <c r="AD232" s="320">
        <f t="shared" si="255"/>
        <v>2957.9232177792001</v>
      </c>
      <c r="AE232" s="321">
        <f t="shared" si="255"/>
        <v>2680.0641721439692</v>
      </c>
      <c r="AF232" s="321">
        <f t="shared" si="255"/>
        <v>3065.3967195074065</v>
      </c>
      <c r="AG232" s="321">
        <f t="shared" si="255"/>
        <v>3545.5667569109328</v>
      </c>
      <c r="AH232" s="321">
        <f t="shared" si="255"/>
        <v>3594.1101126697999</v>
      </c>
      <c r="AI232" s="321">
        <f t="shared" si="255"/>
        <v>3476.2072606298498</v>
      </c>
      <c r="AJ232" s="321">
        <f t="shared" si="255"/>
        <v>4513.3054873109168</v>
      </c>
      <c r="AK232" s="321">
        <f t="shared" si="255"/>
        <v>4526.7128670970014</v>
      </c>
      <c r="AL232" s="321">
        <f t="shared" si="255"/>
        <v>5056.4878108197008</v>
      </c>
      <c r="AM232" s="321">
        <f t="shared" si="255"/>
        <v>4663.5441656817002</v>
      </c>
      <c r="AN232" s="321">
        <f t="shared" si="255"/>
        <v>5094.757601082154</v>
      </c>
      <c r="AO232" s="322">
        <f t="shared" si="255"/>
        <v>5794.5400712851997</v>
      </c>
      <c r="AP232" s="321">
        <f t="shared" si="255"/>
        <v>4774.1607963691995</v>
      </c>
      <c r="AQ232" s="321">
        <f t="shared" si="255"/>
        <v>4499.4166113110005</v>
      </c>
      <c r="AR232" s="321">
        <f t="shared" si="255"/>
        <v>5628.8926879787996</v>
      </c>
      <c r="AS232" s="321">
        <f t="shared" si="255"/>
        <v>5610.0075505049999</v>
      </c>
      <c r="AT232" s="321">
        <f t="shared" si="255"/>
        <v>6823.8819191331995</v>
      </c>
      <c r="AU232" s="321">
        <f t="shared" si="255"/>
        <v>6032.0197394533998</v>
      </c>
      <c r="AV232" s="321">
        <f t="shared" si="255"/>
        <v>7045.291253415</v>
      </c>
      <c r="AW232" s="321">
        <f t="shared" si="255"/>
        <v>6463.9902978170003</v>
      </c>
      <c r="AX232" s="321">
        <f t="shared" si="255"/>
        <v>6292.7535506046006</v>
      </c>
      <c r="AY232" s="321">
        <f t="shared" si="255"/>
        <v>8093.0927806352001</v>
      </c>
      <c r="AZ232" s="321">
        <f t="shared" si="255"/>
        <v>7056.8861033548019</v>
      </c>
      <c r="BA232" s="321">
        <f t="shared" si="255"/>
        <v>7958.2039528801997</v>
      </c>
      <c r="BB232" s="320">
        <f t="shared" si="255"/>
        <v>7345.6441082212004</v>
      </c>
      <c r="BC232" s="321">
        <f t="shared" si="255"/>
        <v>6620.7492103532004</v>
      </c>
      <c r="BD232" s="321">
        <f t="shared" si="255"/>
        <v>7805.4990905513996</v>
      </c>
      <c r="BE232" s="321">
        <f t="shared" si="255"/>
        <v>8876.8489934535992</v>
      </c>
      <c r="BF232" s="321">
        <f t="shared" si="255"/>
        <v>8225.1718034816004</v>
      </c>
      <c r="BG232" s="321">
        <f t="shared" si="255"/>
        <v>8344.6720058044011</v>
      </c>
      <c r="BH232" s="321">
        <f t="shared" si="255"/>
        <v>9396.6478618448</v>
      </c>
      <c r="BI232" s="321">
        <f t="shared" si="255"/>
        <v>8420.5095363778</v>
      </c>
      <c r="BJ232" s="321">
        <f t="shared" si="255"/>
        <v>8336.0015789934005</v>
      </c>
      <c r="BK232" s="321">
        <f t="shared" si="255"/>
        <v>8918.1768335209981</v>
      </c>
      <c r="BL232" s="321">
        <f t="shared" si="255"/>
        <v>8772.3988558456003</v>
      </c>
      <c r="BM232" s="321">
        <f t="shared" si="255"/>
        <v>10210.334648956399</v>
      </c>
      <c r="BN232" s="432">
        <f>SUM(BB232:BM232)</f>
        <v>101272.6545274044</v>
      </c>
      <c r="BO232" s="320">
        <f t="shared" si="255"/>
        <v>9494.6403903310002</v>
      </c>
      <c r="BP232" s="321">
        <f t="shared" si="255"/>
        <v>8380.1248284232006</v>
      </c>
      <c r="BQ232" s="321">
        <f t="shared" ref="BQ232:BY232" si="256">+BQ234+BQ236</f>
        <v>8275.1571174902001</v>
      </c>
      <c r="BR232" s="321">
        <f t="shared" si="256"/>
        <v>9800.0490107175992</v>
      </c>
      <c r="BS232" s="321">
        <f t="shared" si="256"/>
        <v>10205.7170220098</v>
      </c>
      <c r="BT232" s="321">
        <f t="shared" si="256"/>
        <v>9239.2444846609997</v>
      </c>
      <c r="BU232" s="321">
        <f t="shared" si="256"/>
        <v>11122.413784881201</v>
      </c>
      <c r="BV232" s="321">
        <f t="shared" si="256"/>
        <v>9545.7439213580001</v>
      </c>
      <c r="BW232" s="321">
        <f t="shared" si="256"/>
        <v>11385.6012058508</v>
      </c>
      <c r="BX232" s="321">
        <f t="shared" si="256"/>
        <v>11815.485656547</v>
      </c>
      <c r="BY232" s="321">
        <f t="shared" si="256"/>
        <v>10726.8938755286</v>
      </c>
      <c r="BZ232" s="322">
        <f t="shared" ref="BZ232:CL232" si="257">+BZ234+BZ236</f>
        <v>14957.3296811624</v>
      </c>
      <c r="CA232" s="432">
        <f>SUM(BO232:BZ232)</f>
        <v>124948.40097896082</v>
      </c>
      <c r="CB232" s="320">
        <f t="shared" si="257"/>
        <v>11170.279958187999</v>
      </c>
      <c r="CC232" s="321">
        <f t="shared" si="257"/>
        <v>10221.0603266866</v>
      </c>
      <c r="CD232" s="321">
        <f t="shared" si="257"/>
        <v>11374.769059807</v>
      </c>
      <c r="CE232" s="321">
        <f t="shared" si="257"/>
        <v>11617.0440558264</v>
      </c>
      <c r="CF232" s="321">
        <f t="shared" si="257"/>
        <v>11398.696467574002</v>
      </c>
      <c r="CG232" s="321">
        <f t="shared" ref="CG232:CH232" si="258">+CG234+CG236</f>
        <v>12664.330652037001</v>
      </c>
      <c r="CH232" s="321">
        <f t="shared" si="258"/>
        <v>12985.378455226599</v>
      </c>
      <c r="CI232" s="321">
        <f t="shared" si="257"/>
        <v>11335.435346825401</v>
      </c>
      <c r="CJ232" s="321">
        <f t="shared" si="257"/>
        <v>12901.3503360792</v>
      </c>
      <c r="CK232" s="321">
        <f t="shared" si="257"/>
        <v>14645.3855617382</v>
      </c>
      <c r="CL232" s="321">
        <f t="shared" si="257"/>
        <v>13282.459124585002</v>
      </c>
      <c r="CM232" s="322">
        <f t="shared" ref="CM232:DH232" si="259">+CM234+CM236</f>
        <v>17535.248897725</v>
      </c>
      <c r="CN232" s="444">
        <f>SUM(CB232:CM232)</f>
        <v>151131.43824229838</v>
      </c>
      <c r="CO232" s="321">
        <f t="shared" si="259"/>
        <v>12490.969616561599</v>
      </c>
      <c r="CP232" s="321">
        <f t="shared" si="259"/>
        <v>11965.586594665599</v>
      </c>
      <c r="CQ232" s="321">
        <f t="shared" si="259"/>
        <v>14567.517097040802</v>
      </c>
      <c r="CR232" s="321">
        <f t="shared" si="259"/>
        <v>14383.751715024602</v>
      </c>
      <c r="CS232" s="321">
        <f t="shared" si="259"/>
        <v>14347.5849145544</v>
      </c>
      <c r="CT232" s="321">
        <f t="shared" si="259"/>
        <v>15067.8999328832</v>
      </c>
      <c r="CU232" s="321">
        <f t="shared" si="259"/>
        <v>13088.7078636036</v>
      </c>
      <c r="CV232" s="321">
        <f t="shared" si="259"/>
        <v>14142.541514921399</v>
      </c>
      <c r="CW232" s="321">
        <f t="shared" si="259"/>
        <v>14805.832660040598</v>
      </c>
      <c r="CX232" s="321">
        <f t="shared" si="259"/>
        <v>14118.707724653199</v>
      </c>
      <c r="CY232" s="321">
        <f t="shared" si="259"/>
        <v>15051.354516584401</v>
      </c>
      <c r="CZ232" s="321">
        <f t="shared" si="259"/>
        <v>18614.103737994199</v>
      </c>
      <c r="DA232" s="432">
        <f t="shared" ref="DA232:DA239" si="260">SUM(CO232:CZ232)</f>
        <v>172644.55788852758</v>
      </c>
      <c r="DB232" s="321">
        <f t="shared" si="259"/>
        <v>13138.779274355798</v>
      </c>
      <c r="DC232" s="321">
        <f t="shared" si="259"/>
        <v>11640.652396661801</v>
      </c>
      <c r="DD232" s="321">
        <f t="shared" si="259"/>
        <v>15199.281615996602</v>
      </c>
      <c r="DE232" s="321">
        <f t="shared" si="259"/>
        <v>14732.999838174197</v>
      </c>
      <c r="DF232" s="321">
        <f t="shared" si="259"/>
        <v>15374.4526030534</v>
      </c>
      <c r="DG232" s="321">
        <f t="shared" si="259"/>
        <v>14765.01513931</v>
      </c>
      <c r="DH232" s="321">
        <f t="shared" si="259"/>
        <v>15120.2989388402</v>
      </c>
      <c r="DI232" s="320">
        <f>SUM($CB232:$CH232)</f>
        <v>81431.558975345601</v>
      </c>
      <c r="DJ232" s="388">
        <f>SUM($CO232:$CU232)</f>
        <v>95912.017734333815</v>
      </c>
      <c r="DK232" s="389">
        <f>SUM($DB232:$DH232)</f>
        <v>99971.479806392003</v>
      </c>
      <c r="DL232" s="543">
        <f t="shared" ref="DL232:DL234" si="261">((DK232/DJ232)-1)*100</f>
        <v>4.2324853213936864</v>
      </c>
      <c r="DM232" s="231"/>
      <c r="DN232" s="234"/>
      <c r="DO232" s="268"/>
      <c r="DP232" s="233"/>
      <c r="DQ232" s="233"/>
      <c r="DR232" s="208"/>
      <c r="DS232" s="218"/>
      <c r="DT232" s="21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</row>
    <row r="233" spans="1:139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73"/>
      <c r="DF233" s="73"/>
      <c r="DG233" s="73"/>
      <c r="DH233" s="73"/>
      <c r="DI233" s="139"/>
      <c r="DJ233" s="485"/>
      <c r="DK233" s="474"/>
      <c r="DL233" s="74"/>
      <c r="DM233" s="267"/>
      <c r="DN233" s="266"/>
      <c r="DO233" s="268"/>
      <c r="DP233" s="233"/>
      <c r="DQ233" s="233"/>
      <c r="DR233" s="208"/>
      <c r="DS233" s="218"/>
      <c r="DT233" s="21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</row>
    <row r="234" spans="1:139" s="38" customFormat="1" ht="20.100000000000001" customHeight="1" thickBot="1" x14ac:dyDescent="0.3">
      <c r="A234" s="536"/>
      <c r="B234" s="643" t="s">
        <v>49</v>
      </c>
      <c r="C234" s="660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62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60"/>
        <v>150697.21926429</v>
      </c>
      <c r="DB234" s="244">
        <v>11786.130061619999</v>
      </c>
      <c r="DC234" s="244">
        <v>10279.919441560001</v>
      </c>
      <c r="DD234" s="244">
        <v>13514.928430630001</v>
      </c>
      <c r="DE234" s="244">
        <v>13259.905445259998</v>
      </c>
      <c r="DF234" s="244">
        <v>13606.91262664</v>
      </c>
      <c r="DG234" s="244">
        <v>13030.15422509</v>
      </c>
      <c r="DH234" s="245">
        <v>13708.199381169999</v>
      </c>
      <c r="DI234" s="595">
        <f>SUM($CB234:$CH234)</f>
        <v>70308.579033770002</v>
      </c>
      <c r="DJ234" s="485">
        <f>SUM($CO234:$CU234)</f>
        <v>82371.681972420003</v>
      </c>
      <c r="DK234" s="474">
        <f>SUM($DB234:$DH234)</f>
        <v>89186.149611969988</v>
      </c>
      <c r="DL234" s="359">
        <f t="shared" si="261"/>
        <v>8.2728280840879584</v>
      </c>
      <c r="DM234" s="231"/>
      <c r="DN234" s="266"/>
      <c r="DO234" s="268"/>
      <c r="DP234" s="234"/>
      <c r="DQ234" s="234"/>
      <c r="DR234" s="209"/>
      <c r="DS234" s="219"/>
      <c r="DT234" s="219"/>
      <c r="DU234" s="209"/>
      <c r="DV234" s="209"/>
      <c r="DW234" s="209"/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</row>
    <row r="235" spans="1:139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60"/>
        <v>0</v>
      </c>
      <c r="DB235" s="456"/>
      <c r="DC235" s="456"/>
      <c r="DD235" s="456"/>
      <c r="DE235" s="456"/>
      <c r="DF235" s="456"/>
      <c r="DG235" s="456"/>
      <c r="DH235" s="456"/>
      <c r="DI235" s="596"/>
      <c r="DJ235" s="497"/>
      <c r="DK235" s="499"/>
      <c r="DL235" s="348"/>
      <c r="DM235" s="231"/>
      <c r="DN235" s="268"/>
      <c r="DO235" s="268"/>
      <c r="DP235" s="234"/>
      <c r="DQ235" s="234"/>
      <c r="DR235" s="209"/>
      <c r="DS235" s="219"/>
      <c r="DT235" s="219"/>
      <c r="DU235" s="209"/>
      <c r="DV235" s="209"/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</row>
    <row r="236" spans="1:139" ht="20.100000000000001" customHeight="1" thickBot="1" x14ac:dyDescent="0.3">
      <c r="A236" s="536"/>
      <c r="B236" s="643" t="s">
        <v>49</v>
      </c>
      <c r="C236" s="678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62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60"/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98">
        <v>1473.0943929142002</v>
      </c>
      <c r="DF236" s="98">
        <v>1767.5399764133999</v>
      </c>
      <c r="DG236" s="98">
        <v>1734.86091422</v>
      </c>
      <c r="DH236" s="98">
        <v>1412.0995576702001</v>
      </c>
      <c r="DI236" s="594">
        <f>SUM($CB236:$CH236)</f>
        <v>11122.979941575601</v>
      </c>
      <c r="DJ236" s="500">
        <f>SUM($CO236:$CU236)</f>
        <v>13540.335761913802</v>
      </c>
      <c r="DK236" s="503">
        <f>SUM($DB236:$DH236)</f>
        <v>10785.330194422</v>
      </c>
      <c r="DL236" s="359">
        <f t="shared" ref="DL236:DL239" si="263">((DK236/DJ236)-1)*100</f>
        <v>-20.34665621247791</v>
      </c>
      <c r="DO236" s="268"/>
    </row>
    <row r="237" spans="1:139" ht="20.100000000000001" customHeight="1" thickBot="1" x14ac:dyDescent="0.3">
      <c r="A237" s="536"/>
      <c r="B237" s="326"/>
      <c r="C237" s="319" t="s">
        <v>115</v>
      </c>
      <c r="D237" s="320">
        <f t="shared" ref="D237:BP237" si="264">+D238+D239</f>
        <v>5427</v>
      </c>
      <c r="E237" s="321">
        <f t="shared" si="264"/>
        <v>5176</v>
      </c>
      <c r="F237" s="321">
        <f t="shared" si="264"/>
        <v>6628</v>
      </c>
      <c r="G237" s="321">
        <f t="shared" si="264"/>
        <v>6979</v>
      </c>
      <c r="H237" s="321">
        <f t="shared" si="264"/>
        <v>6450</v>
      </c>
      <c r="I237" s="321">
        <f t="shared" si="264"/>
        <v>9525</v>
      </c>
      <c r="J237" s="321">
        <f t="shared" si="264"/>
        <v>8971</v>
      </c>
      <c r="K237" s="321">
        <f t="shared" si="264"/>
        <v>9588</v>
      </c>
      <c r="L237" s="321">
        <f t="shared" si="264"/>
        <v>10775</v>
      </c>
      <c r="M237" s="321">
        <f t="shared" si="264"/>
        <v>11377</v>
      </c>
      <c r="N237" s="321">
        <f t="shared" si="264"/>
        <v>11288</v>
      </c>
      <c r="O237" s="322">
        <f t="shared" si="264"/>
        <v>13349</v>
      </c>
      <c r="P237" s="321">
        <f t="shared" si="264"/>
        <v>105533</v>
      </c>
      <c r="Q237" s="320">
        <f t="shared" si="264"/>
        <v>10998</v>
      </c>
      <c r="R237" s="321">
        <f t="shared" si="264"/>
        <v>10975</v>
      </c>
      <c r="S237" s="321">
        <f t="shared" si="264"/>
        <v>14718</v>
      </c>
      <c r="T237" s="321">
        <f t="shared" si="264"/>
        <v>13435</v>
      </c>
      <c r="U237" s="321">
        <f t="shared" si="264"/>
        <v>14383</v>
      </c>
      <c r="V237" s="321">
        <f t="shared" si="264"/>
        <v>15710</v>
      </c>
      <c r="W237" s="321">
        <f t="shared" si="264"/>
        <v>17549</v>
      </c>
      <c r="X237" s="321">
        <f t="shared" si="264"/>
        <v>17871</v>
      </c>
      <c r="Y237" s="321">
        <f t="shared" si="264"/>
        <v>18986</v>
      </c>
      <c r="Z237" s="321">
        <f t="shared" si="264"/>
        <v>19963</v>
      </c>
      <c r="AA237" s="321">
        <f t="shared" si="264"/>
        <v>20760</v>
      </c>
      <c r="AB237" s="322">
        <f t="shared" si="264"/>
        <v>25468</v>
      </c>
      <c r="AC237" s="321">
        <f t="shared" si="264"/>
        <v>200816</v>
      </c>
      <c r="AD237" s="320">
        <f t="shared" si="264"/>
        <v>19585</v>
      </c>
      <c r="AE237" s="321">
        <f t="shared" si="264"/>
        <v>20670</v>
      </c>
      <c r="AF237" s="321">
        <f t="shared" si="264"/>
        <v>23260</v>
      </c>
      <c r="AG237" s="321">
        <f t="shared" si="264"/>
        <v>23338</v>
      </c>
      <c r="AH237" s="321">
        <f t="shared" si="264"/>
        <v>25881</v>
      </c>
      <c r="AI237" s="321">
        <f t="shared" si="264"/>
        <v>26475</v>
      </c>
      <c r="AJ237" s="321">
        <f t="shared" si="264"/>
        <v>27761</v>
      </c>
      <c r="AK237" s="321">
        <f t="shared" si="264"/>
        <v>33350</v>
      </c>
      <c r="AL237" s="321">
        <f t="shared" si="264"/>
        <v>34229</v>
      </c>
      <c r="AM237" s="321">
        <f t="shared" si="264"/>
        <v>36168</v>
      </c>
      <c r="AN237" s="321">
        <f t="shared" si="264"/>
        <v>37826</v>
      </c>
      <c r="AO237" s="322">
        <f t="shared" si="264"/>
        <v>44519</v>
      </c>
      <c r="AP237" s="321">
        <f t="shared" si="264"/>
        <v>36082</v>
      </c>
      <c r="AQ237" s="321">
        <f t="shared" si="264"/>
        <v>37106</v>
      </c>
      <c r="AR237" s="321">
        <f t="shared" si="264"/>
        <v>42780</v>
      </c>
      <c r="AS237" s="321">
        <f t="shared" si="264"/>
        <v>38964</v>
      </c>
      <c r="AT237" s="321">
        <f t="shared" si="264"/>
        <v>48205</v>
      </c>
      <c r="AU237" s="321">
        <f t="shared" si="264"/>
        <v>46107</v>
      </c>
      <c r="AV237" s="321">
        <f t="shared" si="264"/>
        <v>52047</v>
      </c>
      <c r="AW237" s="321">
        <f t="shared" si="264"/>
        <v>56265</v>
      </c>
      <c r="AX237" s="321">
        <f t="shared" si="264"/>
        <v>51346</v>
      </c>
      <c r="AY237" s="321">
        <f t="shared" si="264"/>
        <v>60828</v>
      </c>
      <c r="AZ237" s="321">
        <f t="shared" si="264"/>
        <v>64678</v>
      </c>
      <c r="BA237" s="321">
        <f t="shared" si="264"/>
        <v>82308</v>
      </c>
      <c r="BB237" s="320">
        <f t="shared" si="264"/>
        <v>70681</v>
      </c>
      <c r="BC237" s="321">
        <f t="shared" si="264"/>
        <v>59530</v>
      </c>
      <c r="BD237" s="321">
        <f t="shared" si="264"/>
        <v>67595</v>
      </c>
      <c r="BE237" s="321">
        <f t="shared" si="264"/>
        <v>74162</v>
      </c>
      <c r="BF237" s="321">
        <f t="shared" si="264"/>
        <v>73027</v>
      </c>
      <c r="BG237" s="321">
        <f t="shared" si="264"/>
        <v>74349</v>
      </c>
      <c r="BH237" s="321">
        <f t="shared" si="264"/>
        <v>81448</v>
      </c>
      <c r="BI237" s="321">
        <f t="shared" si="264"/>
        <v>80285</v>
      </c>
      <c r="BJ237" s="321">
        <f t="shared" si="264"/>
        <v>80867</v>
      </c>
      <c r="BK237" s="321">
        <f t="shared" si="264"/>
        <v>88704</v>
      </c>
      <c r="BL237" s="321">
        <f t="shared" si="264"/>
        <v>86640</v>
      </c>
      <c r="BM237" s="321">
        <f t="shared" si="264"/>
        <v>106995</v>
      </c>
      <c r="BN237" s="432">
        <f>SUM(BB237:BM237)</f>
        <v>944283</v>
      </c>
      <c r="BO237" s="320">
        <f t="shared" si="264"/>
        <v>87229</v>
      </c>
      <c r="BP237" s="321">
        <f t="shared" si="264"/>
        <v>92303</v>
      </c>
      <c r="BQ237" s="321">
        <f t="shared" ref="BQ237:BY237" si="265">+BQ238+BQ239</f>
        <v>89858</v>
      </c>
      <c r="BR237" s="321">
        <f t="shared" si="265"/>
        <v>97830</v>
      </c>
      <c r="BS237" s="321">
        <f t="shared" si="265"/>
        <v>102942</v>
      </c>
      <c r="BT237" s="321">
        <f t="shared" si="265"/>
        <v>102857</v>
      </c>
      <c r="BU237" s="321">
        <f t="shared" si="265"/>
        <v>112863</v>
      </c>
      <c r="BV237" s="321">
        <f t="shared" si="265"/>
        <v>107750</v>
      </c>
      <c r="BW237" s="321">
        <f t="shared" si="265"/>
        <v>115501</v>
      </c>
      <c r="BX237" s="321">
        <f t="shared" si="265"/>
        <v>124322</v>
      </c>
      <c r="BY237" s="321">
        <f t="shared" si="265"/>
        <v>113891</v>
      </c>
      <c r="BZ237" s="322">
        <f t="shared" ref="BZ237:CL237" si="266">+BZ238+BZ239</f>
        <v>159115</v>
      </c>
      <c r="CA237" s="432">
        <f>SUM(BO237:BZ237)</f>
        <v>1306461</v>
      </c>
      <c r="CB237" s="320">
        <f t="shared" si="266"/>
        <v>120007</v>
      </c>
      <c r="CC237" s="321">
        <f t="shared" si="266"/>
        <v>115297</v>
      </c>
      <c r="CD237" s="321">
        <f t="shared" si="266"/>
        <v>138261</v>
      </c>
      <c r="CE237" s="321">
        <f t="shared" si="266"/>
        <v>138781</v>
      </c>
      <c r="CF237" s="321">
        <f t="shared" si="266"/>
        <v>144001</v>
      </c>
      <c r="CG237" s="321">
        <f t="shared" ref="CG237:CH237" si="267">+CG238+CG239</f>
        <v>156617</v>
      </c>
      <c r="CH237" s="321">
        <f t="shared" si="267"/>
        <v>159037</v>
      </c>
      <c r="CI237" s="321">
        <f t="shared" si="266"/>
        <v>164054</v>
      </c>
      <c r="CJ237" s="321">
        <f t="shared" si="266"/>
        <v>168527</v>
      </c>
      <c r="CK237" s="321">
        <f t="shared" si="266"/>
        <v>192918</v>
      </c>
      <c r="CL237" s="321">
        <f t="shared" si="266"/>
        <v>181618</v>
      </c>
      <c r="CM237" s="322">
        <f t="shared" ref="CM237:DH237" si="268">+CM238+CM239</f>
        <v>248434</v>
      </c>
      <c r="CN237" s="444">
        <f>SUM(CB237:CM237)</f>
        <v>1927552</v>
      </c>
      <c r="CO237" s="321">
        <f t="shared" si="268"/>
        <v>186147</v>
      </c>
      <c r="CP237" s="321">
        <f t="shared" si="268"/>
        <v>187067</v>
      </c>
      <c r="CQ237" s="321">
        <f t="shared" si="268"/>
        <v>216701</v>
      </c>
      <c r="CR237" s="321">
        <f t="shared" si="268"/>
        <v>220859</v>
      </c>
      <c r="CS237" s="321">
        <f t="shared" si="268"/>
        <v>228311</v>
      </c>
      <c r="CT237" s="321">
        <f t="shared" si="268"/>
        <v>249907</v>
      </c>
      <c r="CU237" s="321">
        <f t="shared" si="268"/>
        <v>252476</v>
      </c>
      <c r="CV237" s="321">
        <f t="shared" si="268"/>
        <v>269188</v>
      </c>
      <c r="CW237" s="321">
        <f t="shared" si="268"/>
        <v>271018</v>
      </c>
      <c r="CX237" s="321">
        <f t="shared" si="268"/>
        <v>284423</v>
      </c>
      <c r="CY237" s="321">
        <f t="shared" si="268"/>
        <v>293962</v>
      </c>
      <c r="CZ237" s="321">
        <f t="shared" si="268"/>
        <v>370611</v>
      </c>
      <c r="DA237" s="432">
        <f t="shared" si="260"/>
        <v>3030670</v>
      </c>
      <c r="DB237" s="321">
        <f t="shared" si="268"/>
        <v>300692</v>
      </c>
      <c r="DC237" s="321">
        <f t="shared" si="268"/>
        <v>298557</v>
      </c>
      <c r="DD237" s="321">
        <f t="shared" si="268"/>
        <v>362667</v>
      </c>
      <c r="DE237" s="321">
        <f t="shared" si="268"/>
        <v>343877</v>
      </c>
      <c r="DF237" s="321">
        <f t="shared" si="268"/>
        <v>388309</v>
      </c>
      <c r="DG237" s="321">
        <f t="shared" si="268"/>
        <v>416620</v>
      </c>
      <c r="DH237" s="321">
        <f t="shared" si="268"/>
        <v>429396</v>
      </c>
      <c r="DI237" s="320">
        <f>SUM($CB237:$CH237)</f>
        <v>972001</v>
      </c>
      <c r="DJ237" s="388">
        <f>SUM($CO237:$CU237)</f>
        <v>1541468</v>
      </c>
      <c r="DK237" s="389">
        <f>SUM($DB237:$DH237)</f>
        <v>2540118</v>
      </c>
      <c r="DL237" s="543">
        <f t="shared" si="263"/>
        <v>64.785645890800197</v>
      </c>
      <c r="DN237" s="266"/>
      <c r="DO237" s="268"/>
    </row>
    <row r="238" spans="1:139" ht="20.100000000000001" customHeight="1" thickBot="1" x14ac:dyDescent="0.3">
      <c r="A238" s="536"/>
      <c r="B238" s="668" t="s">
        <v>41</v>
      </c>
      <c r="C238" s="684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62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60"/>
        <v>2784337</v>
      </c>
      <c r="DB238" s="114">
        <v>279766</v>
      </c>
      <c r="DC238" s="114">
        <v>279029</v>
      </c>
      <c r="DD238" s="114">
        <v>338461</v>
      </c>
      <c r="DE238" s="114">
        <v>322301</v>
      </c>
      <c r="DF238" s="114">
        <v>364078</v>
      </c>
      <c r="DG238" s="114">
        <v>393358</v>
      </c>
      <c r="DH238" s="114">
        <v>406156</v>
      </c>
      <c r="DI238" s="593">
        <f>SUM($CB238:$CH238)</f>
        <v>861645</v>
      </c>
      <c r="DJ238" s="566">
        <f>SUM($CO238:$CU238)</f>
        <v>1406640</v>
      </c>
      <c r="DK238" s="527">
        <f>SUM($DB238:$DH238)</f>
        <v>2383149</v>
      </c>
      <c r="DL238" s="366">
        <f t="shared" si="263"/>
        <v>69.421387135301146</v>
      </c>
      <c r="DN238" s="234"/>
      <c r="DO238" s="268"/>
    </row>
    <row r="239" spans="1:139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62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60"/>
        <v>246333</v>
      </c>
      <c r="DB239" s="244">
        <v>20926</v>
      </c>
      <c r="DC239" s="244">
        <v>19528</v>
      </c>
      <c r="DD239" s="244">
        <v>24206</v>
      </c>
      <c r="DE239" s="244">
        <v>21576</v>
      </c>
      <c r="DF239" s="244">
        <v>24231</v>
      </c>
      <c r="DG239" s="244">
        <v>23262</v>
      </c>
      <c r="DH239" s="244">
        <v>23240</v>
      </c>
      <c r="DI239" s="593">
        <f>SUM($CB239:$CH239)</f>
        <v>110356</v>
      </c>
      <c r="DJ239" s="566">
        <f>SUM($CO239:$CU239)</f>
        <v>134828</v>
      </c>
      <c r="DK239" s="527">
        <f>SUM($DB239:$DH239)</f>
        <v>156969</v>
      </c>
      <c r="DL239" s="359">
        <f t="shared" si="263"/>
        <v>16.421663156021005</v>
      </c>
      <c r="DM239" s="267"/>
      <c r="DN239" s="266"/>
      <c r="DO239" s="268"/>
    </row>
    <row r="240" spans="1:139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73"/>
      <c r="DG240" s="73"/>
      <c r="DH240" s="73"/>
      <c r="DI240" s="73"/>
      <c r="DJ240" s="485"/>
      <c r="DK240" s="566"/>
      <c r="DL240" s="104"/>
      <c r="DM240" s="267"/>
      <c r="DN240" s="266"/>
      <c r="DO240" s="268"/>
    </row>
    <row r="241" spans="1:119" ht="20.100000000000001" customHeight="1" thickBot="1" x14ac:dyDescent="0.35">
      <c r="A241" s="536"/>
      <c r="B241" s="325"/>
      <c r="C241" s="319" t="s">
        <v>111</v>
      </c>
      <c r="D241" s="320">
        <f t="shared" ref="D241:BP241" si="269">+D243+D245</f>
        <v>141.36492074261389</v>
      </c>
      <c r="E241" s="321">
        <f t="shared" si="269"/>
        <v>126.09985906494788</v>
      </c>
      <c r="F241" s="321">
        <f t="shared" si="269"/>
        <v>131.95945713279275</v>
      </c>
      <c r="G241" s="321">
        <f t="shared" si="269"/>
        <v>137.11178465479665</v>
      </c>
      <c r="H241" s="321">
        <f t="shared" si="269"/>
        <v>134.97235789082612</v>
      </c>
      <c r="I241" s="321">
        <f t="shared" si="269"/>
        <v>139.92390273410112</v>
      </c>
      <c r="J241" s="321">
        <f t="shared" si="269"/>
        <v>160.55726875564216</v>
      </c>
      <c r="K241" s="321">
        <f t="shared" si="269"/>
        <v>155.30036946060395</v>
      </c>
      <c r="L241" s="321">
        <f t="shared" si="269"/>
        <v>163.56330600260719</v>
      </c>
      <c r="M241" s="321">
        <f t="shared" si="269"/>
        <v>159.90498716023171</v>
      </c>
      <c r="N241" s="321">
        <f t="shared" si="269"/>
        <v>165.09581010412171</v>
      </c>
      <c r="O241" s="322">
        <f t="shared" si="269"/>
        <v>216.92799773737579</v>
      </c>
      <c r="P241" s="321">
        <f t="shared" si="269"/>
        <v>1832.7820214406611</v>
      </c>
      <c r="Q241" s="320">
        <f t="shared" si="269"/>
        <v>179.74603798088251</v>
      </c>
      <c r="R241" s="321">
        <f t="shared" si="269"/>
        <v>159.28204401446143</v>
      </c>
      <c r="S241" s="321">
        <f t="shared" si="269"/>
        <v>171.4055666013993</v>
      </c>
      <c r="T241" s="321">
        <f t="shared" si="269"/>
        <v>166.30699222182858</v>
      </c>
      <c r="U241" s="321">
        <f t="shared" si="269"/>
        <v>176.77897554744868</v>
      </c>
      <c r="V241" s="321">
        <f t="shared" si="269"/>
        <v>181.695844208914</v>
      </c>
      <c r="W241" s="321">
        <f t="shared" si="269"/>
        <v>190.03661617958505</v>
      </c>
      <c r="X241" s="321">
        <f t="shared" si="269"/>
        <v>186.53586052511162</v>
      </c>
      <c r="Y241" s="321">
        <f t="shared" si="269"/>
        <v>187.66944348980653</v>
      </c>
      <c r="Z241" s="321">
        <f t="shared" si="269"/>
        <v>187.90422700347153</v>
      </c>
      <c r="AA241" s="321">
        <f t="shared" si="269"/>
        <v>194.28435648094836</v>
      </c>
      <c r="AB241" s="322">
        <f t="shared" si="269"/>
        <v>236.20888334728465</v>
      </c>
      <c r="AC241" s="321">
        <f t="shared" si="269"/>
        <v>2217.8548476011424</v>
      </c>
      <c r="AD241" s="320">
        <f t="shared" si="269"/>
        <v>206.1481636073799</v>
      </c>
      <c r="AE241" s="321">
        <f t="shared" si="269"/>
        <v>209.16239536221735</v>
      </c>
      <c r="AF241" s="321">
        <f t="shared" si="269"/>
        <v>199.52630249515784</v>
      </c>
      <c r="AG241" s="321">
        <f t="shared" si="269"/>
        <v>200.73355430625094</v>
      </c>
      <c r="AH241" s="321">
        <f t="shared" si="269"/>
        <v>205.16873459271568</v>
      </c>
      <c r="AI241" s="321">
        <f t="shared" si="269"/>
        <v>205.80731855024823</v>
      </c>
      <c r="AJ241" s="321">
        <f t="shared" si="269"/>
        <v>220.96221289182441</v>
      </c>
      <c r="AK241" s="321">
        <f t="shared" si="269"/>
        <v>204.11203682446404</v>
      </c>
      <c r="AL241" s="321">
        <f t="shared" si="269"/>
        <v>208.90975529793741</v>
      </c>
      <c r="AM241" s="321">
        <f t="shared" si="269"/>
        <v>220.38676878531055</v>
      </c>
      <c r="AN241" s="321">
        <f t="shared" si="269"/>
        <v>232.78655988277927</v>
      </c>
      <c r="AO241" s="322">
        <f t="shared" si="269"/>
        <v>270.99827364052038</v>
      </c>
      <c r="AP241" s="321">
        <f t="shared" si="269"/>
        <v>252.41053158967236</v>
      </c>
      <c r="AQ241" s="321">
        <f t="shared" si="269"/>
        <v>212.8990026894636</v>
      </c>
      <c r="AR241" s="321">
        <f t="shared" si="269"/>
        <v>213.5143166540698</v>
      </c>
      <c r="AS241" s="321">
        <f t="shared" si="269"/>
        <v>217.54513428352428</v>
      </c>
      <c r="AT241" s="321">
        <f t="shared" si="269"/>
        <v>225.71548414977315</v>
      </c>
      <c r="AU241" s="321">
        <f t="shared" si="269"/>
        <v>221.34493834277089</v>
      </c>
      <c r="AV241" s="321">
        <f t="shared" si="269"/>
        <v>240.48841417118706</v>
      </c>
      <c r="AW241" s="321">
        <f t="shared" si="269"/>
        <v>235.67065829492211</v>
      </c>
      <c r="AX241" s="321">
        <f t="shared" si="269"/>
        <v>231.42620545340708</v>
      </c>
      <c r="AY241" s="321">
        <f t="shared" si="269"/>
        <v>234.83114024337883</v>
      </c>
      <c r="AZ241" s="321">
        <f t="shared" si="269"/>
        <v>229.05649693952958</v>
      </c>
      <c r="BA241" s="321">
        <f t="shared" si="269"/>
        <v>315.65745896351547</v>
      </c>
      <c r="BB241" s="320">
        <f t="shared" si="269"/>
        <v>253.16316356732136</v>
      </c>
      <c r="BC241" s="321">
        <f t="shared" si="269"/>
        <v>226.44392941313086</v>
      </c>
      <c r="BD241" s="321">
        <f t="shared" si="269"/>
        <v>244.63741205959232</v>
      </c>
      <c r="BE241" s="321">
        <f t="shared" si="269"/>
        <v>247.29301285436117</v>
      </c>
      <c r="BF241" s="321">
        <f t="shared" si="269"/>
        <v>245.9278554767082</v>
      </c>
      <c r="BG241" s="321">
        <f t="shared" si="269"/>
        <v>255.93825936714973</v>
      </c>
      <c r="BH241" s="321">
        <f t="shared" si="269"/>
        <v>265.04666103062152</v>
      </c>
      <c r="BI241" s="321">
        <f t="shared" si="269"/>
        <v>259.72970268278624</v>
      </c>
      <c r="BJ241" s="321">
        <f t="shared" si="269"/>
        <v>260.77883397439984</v>
      </c>
      <c r="BK241" s="321">
        <f t="shared" si="269"/>
        <v>259.71615369555116</v>
      </c>
      <c r="BL241" s="321">
        <f t="shared" si="269"/>
        <v>271.52786403788809</v>
      </c>
      <c r="BM241" s="321">
        <f t="shared" si="269"/>
        <v>354.89181057747936</v>
      </c>
      <c r="BN241" s="432">
        <f>SUM(BB241:BM241)</f>
        <v>3145.0946587369899</v>
      </c>
      <c r="BO241" s="320">
        <f t="shared" si="269"/>
        <v>283.07569189448674</v>
      </c>
      <c r="BP241" s="321">
        <f t="shared" si="269"/>
        <v>252.97002134653252</v>
      </c>
      <c r="BQ241" s="321">
        <f t="shared" ref="BQ241:BY241" si="270">+BQ243+BQ245</f>
        <v>273.27867765718713</v>
      </c>
      <c r="BR241" s="321">
        <f t="shared" si="270"/>
        <v>275.89470366218137</v>
      </c>
      <c r="BS241" s="321">
        <f t="shared" si="270"/>
        <v>278.22406748816468</v>
      </c>
      <c r="BT241" s="321">
        <f t="shared" si="270"/>
        <v>292.19057028154043</v>
      </c>
      <c r="BU241" s="321">
        <f t="shared" si="270"/>
        <v>291.61612780292921</v>
      </c>
      <c r="BV241" s="321">
        <f t="shared" si="270"/>
        <v>302.0130854396852</v>
      </c>
      <c r="BW241" s="321">
        <f t="shared" si="270"/>
        <v>289.48925533408135</v>
      </c>
      <c r="BX241" s="321">
        <f t="shared" si="270"/>
        <v>339.91373808304394</v>
      </c>
      <c r="BY241" s="321">
        <f t="shared" si="270"/>
        <v>306.20379273905945</v>
      </c>
      <c r="BZ241" s="322">
        <f t="shared" ref="BZ241:CL241" si="271">+BZ243+BZ245</f>
        <v>413.6113416616592</v>
      </c>
      <c r="CA241" s="432">
        <f>SUM(BO241:BZ241)</f>
        <v>3598.481073390551</v>
      </c>
      <c r="CB241" s="320">
        <f t="shared" si="271"/>
        <v>333.8318454696149</v>
      </c>
      <c r="CC241" s="321">
        <f t="shared" si="271"/>
        <v>290.1334570607246</v>
      </c>
      <c r="CD241" s="321">
        <f t="shared" si="271"/>
        <v>318.82323005545214</v>
      </c>
      <c r="CE241" s="321">
        <f t="shared" si="271"/>
        <v>298.27408065784783</v>
      </c>
      <c r="CF241" s="321">
        <f t="shared" si="271"/>
        <v>317.76055973164398</v>
      </c>
      <c r="CG241" s="321">
        <f t="shared" ref="CG241:CH241" si="272">+CG243+CG245</f>
        <v>309.05609374614551</v>
      </c>
      <c r="CH241" s="321">
        <f t="shared" si="272"/>
        <v>323.38634179541191</v>
      </c>
      <c r="CI241" s="321">
        <f t="shared" si="271"/>
        <v>320.8997720130937</v>
      </c>
      <c r="CJ241" s="321">
        <f t="shared" si="271"/>
        <v>323.13854685953015</v>
      </c>
      <c r="CK241" s="321">
        <f t="shared" si="271"/>
        <v>322.5562970982038</v>
      </c>
      <c r="CL241" s="321">
        <f t="shared" si="271"/>
        <v>342.69725042472987</v>
      </c>
      <c r="CM241" s="322">
        <f t="shared" ref="CM241:DH241" si="273">+CM243+CM245</f>
        <v>435.88460279541243</v>
      </c>
      <c r="CN241" s="444">
        <f>SUM(CB241:CM241)</f>
        <v>3936.4420777078103</v>
      </c>
      <c r="CO241" s="321">
        <f t="shared" si="273"/>
        <v>382.29500657439644</v>
      </c>
      <c r="CP241" s="321">
        <f t="shared" si="273"/>
        <v>314.68924713192473</v>
      </c>
      <c r="CQ241" s="321">
        <f t="shared" si="273"/>
        <v>305.343235317047</v>
      </c>
      <c r="CR241" s="321">
        <f t="shared" si="273"/>
        <v>297.31724614558163</v>
      </c>
      <c r="CS241" s="321">
        <f t="shared" si="273"/>
        <v>333.1278470703885</v>
      </c>
      <c r="CT241" s="321">
        <f t="shared" si="273"/>
        <v>346.33165483471049</v>
      </c>
      <c r="CU241" s="321">
        <f t="shared" si="273"/>
        <v>350.39001227030246</v>
      </c>
      <c r="CV241" s="321">
        <f t="shared" si="273"/>
        <v>348.86972835369829</v>
      </c>
      <c r="CW241" s="321">
        <f t="shared" si="273"/>
        <v>348.38402333589443</v>
      </c>
      <c r="CX241" s="321">
        <f t="shared" si="273"/>
        <v>357.68146131276285</v>
      </c>
      <c r="CY241" s="321">
        <f t="shared" si="273"/>
        <v>378.70801889028979</v>
      </c>
      <c r="CZ241" s="321">
        <f t="shared" si="273"/>
        <v>457.95406057017385</v>
      </c>
      <c r="DA241" s="432">
        <f t="shared" ref="DA241:DA248" si="274">SUM(CO241:CZ241)</f>
        <v>4221.09154180717</v>
      </c>
      <c r="DB241" s="321">
        <f t="shared" si="273"/>
        <v>436.12470635968862</v>
      </c>
      <c r="DC241" s="321">
        <f t="shared" si="273"/>
        <v>341.50658941781603</v>
      </c>
      <c r="DD241" s="321">
        <f t="shared" si="273"/>
        <v>412.2096683001904</v>
      </c>
      <c r="DE241" s="321">
        <f t="shared" si="273"/>
        <v>390.22872130948747</v>
      </c>
      <c r="DF241" s="321">
        <f t="shared" si="273"/>
        <v>405.65928243104429</v>
      </c>
      <c r="DG241" s="321">
        <f t="shared" si="273"/>
        <v>412.6574507720818</v>
      </c>
      <c r="DH241" s="321">
        <f t="shared" si="273"/>
        <v>424.19871247505785</v>
      </c>
      <c r="DI241" s="320">
        <f>SUM($CB241:$CH241)</f>
        <v>2191.265608516841</v>
      </c>
      <c r="DJ241" s="388">
        <f>SUM($CO241:$CU241)</f>
        <v>2329.4942493443514</v>
      </c>
      <c r="DK241" s="389">
        <f>SUM($DB241:$DH241)</f>
        <v>2822.5851310653661</v>
      </c>
      <c r="DL241" s="543">
        <f t="shared" ref="DL241:DL243" si="275">((DK241/DJ241)-1)*100</f>
        <v>21.167293366781138</v>
      </c>
      <c r="DM241" s="267"/>
      <c r="DN241" s="266"/>
      <c r="DO241" s="268"/>
    </row>
    <row r="242" spans="1:119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73"/>
      <c r="DF242" s="73"/>
      <c r="DG242" s="73"/>
      <c r="DH242" s="73"/>
      <c r="DI242" s="139"/>
      <c r="DJ242" s="485"/>
      <c r="DK242" s="474"/>
      <c r="DL242" s="74"/>
      <c r="DM242" s="267"/>
      <c r="DN242" s="266"/>
      <c r="DO242" s="268"/>
    </row>
    <row r="243" spans="1:119" ht="20.100000000000001" customHeight="1" thickBot="1" x14ac:dyDescent="0.3">
      <c r="A243" s="536"/>
      <c r="B243" s="643" t="s">
        <v>49</v>
      </c>
      <c r="C243" s="660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76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74"/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26">
        <v>196.74837749948696</v>
      </c>
      <c r="DF243" s="26">
        <v>197.71343420564398</v>
      </c>
      <c r="DG243" s="26">
        <v>214.67979009668144</v>
      </c>
      <c r="DH243" s="26">
        <v>209.17071392505756</v>
      </c>
      <c r="DI243" s="595">
        <f>SUM($CB243:$CH243)</f>
        <v>945.41778923250274</v>
      </c>
      <c r="DJ243" s="485">
        <f>SUM($CO243:$CU243)</f>
        <v>1016.1428854427409</v>
      </c>
      <c r="DK243" s="474">
        <f>SUM($DB243:$DH243)</f>
        <v>1412.6269874761642</v>
      </c>
      <c r="DL243" s="359">
        <f t="shared" si="275"/>
        <v>39.018538407683899</v>
      </c>
      <c r="DM243" s="267"/>
      <c r="DN243" s="266"/>
      <c r="DO243" s="268"/>
    </row>
    <row r="244" spans="1:119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74"/>
        <v>0</v>
      </c>
      <c r="DB244" s="380"/>
      <c r="DC244" s="380"/>
      <c r="DD244" s="380"/>
      <c r="DE244" s="380"/>
      <c r="DF244" s="380"/>
      <c r="DG244" s="380"/>
      <c r="DH244" s="380"/>
      <c r="DI244" s="596"/>
      <c r="DJ244" s="497"/>
      <c r="DK244" s="499"/>
      <c r="DL244" s="348"/>
      <c r="DM244" s="267"/>
      <c r="DN244" s="266"/>
      <c r="DO244" s="268"/>
    </row>
    <row r="245" spans="1:119" ht="20.100000000000001" customHeight="1" thickBot="1" x14ac:dyDescent="0.3">
      <c r="A245" s="536"/>
      <c r="B245" s="643" t="s">
        <v>49</v>
      </c>
      <c r="C245" s="678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76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74"/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26">
        <v>193.48034381000048</v>
      </c>
      <c r="DF245" s="26">
        <v>207.94584822540028</v>
      </c>
      <c r="DG245" s="26">
        <v>197.97766067540039</v>
      </c>
      <c r="DH245" s="26">
        <v>215.02799855000026</v>
      </c>
      <c r="DI245" s="594">
        <f>SUM($CB245:$CH245)</f>
        <v>1245.8478192843379</v>
      </c>
      <c r="DJ245" s="500">
        <f>SUM($CO245:$CU245)</f>
        <v>1313.3513639016105</v>
      </c>
      <c r="DK245" s="503">
        <f>SUM($DB245:$DH245)</f>
        <v>1409.9581435892023</v>
      </c>
      <c r="DL245" s="359">
        <f t="shared" ref="DL245" si="277">((DK245/DJ245)-1)*100</f>
        <v>7.355745183116813</v>
      </c>
      <c r="DM245" s="267"/>
      <c r="DN245" s="266"/>
      <c r="DO245" s="268"/>
    </row>
    <row r="246" spans="1:119" ht="20.100000000000001" customHeight="1" thickBot="1" x14ac:dyDescent="0.3">
      <c r="A246" s="536"/>
      <c r="B246" s="326"/>
      <c r="C246" s="319" t="s">
        <v>115</v>
      </c>
      <c r="D246" s="320">
        <f t="shared" ref="D246:BP246" si="278">+D247+D248</f>
        <v>576135.83614999999</v>
      </c>
      <c r="E246" s="321">
        <f t="shared" si="278"/>
        <v>554399</v>
      </c>
      <c r="F246" s="321">
        <f t="shared" si="278"/>
        <v>608417</v>
      </c>
      <c r="G246" s="321">
        <f t="shared" si="278"/>
        <v>613591</v>
      </c>
      <c r="H246" s="321">
        <f t="shared" si="278"/>
        <v>632756</v>
      </c>
      <c r="I246" s="321">
        <f t="shared" si="278"/>
        <v>653318</v>
      </c>
      <c r="J246" s="321">
        <f t="shared" si="278"/>
        <v>693029</v>
      </c>
      <c r="K246" s="321">
        <f t="shared" si="278"/>
        <v>686392</v>
      </c>
      <c r="L246" s="321">
        <f t="shared" si="278"/>
        <v>720095</v>
      </c>
      <c r="M246" s="321">
        <f t="shared" si="278"/>
        <v>714039</v>
      </c>
      <c r="N246" s="321">
        <f t="shared" si="278"/>
        <v>706750</v>
      </c>
      <c r="O246" s="322">
        <f t="shared" si="278"/>
        <v>820315</v>
      </c>
      <c r="P246" s="321">
        <f t="shared" si="278"/>
        <v>7979236.8361499999</v>
      </c>
      <c r="Q246" s="320">
        <f t="shared" si="278"/>
        <v>697272</v>
      </c>
      <c r="R246" s="321">
        <f t="shared" si="278"/>
        <v>666703</v>
      </c>
      <c r="S246" s="321">
        <f t="shared" si="278"/>
        <v>778095</v>
      </c>
      <c r="T246" s="321">
        <f t="shared" si="278"/>
        <v>736994</v>
      </c>
      <c r="U246" s="321">
        <f t="shared" si="278"/>
        <v>775897</v>
      </c>
      <c r="V246" s="321">
        <f t="shared" si="278"/>
        <v>786336</v>
      </c>
      <c r="W246" s="321">
        <f t="shared" si="278"/>
        <v>791152</v>
      </c>
      <c r="X246" s="321">
        <f t="shared" si="278"/>
        <v>807231</v>
      </c>
      <c r="Y246" s="321">
        <f t="shared" si="278"/>
        <v>836085</v>
      </c>
      <c r="Z246" s="321">
        <f t="shared" si="278"/>
        <v>834460</v>
      </c>
      <c r="AA246" s="321">
        <f t="shared" si="278"/>
        <v>859721</v>
      </c>
      <c r="AB246" s="322">
        <f t="shared" si="278"/>
        <v>987294</v>
      </c>
      <c r="AC246" s="321">
        <f t="shared" si="278"/>
        <v>9557240</v>
      </c>
      <c r="AD246" s="320">
        <f t="shared" si="278"/>
        <v>852631</v>
      </c>
      <c r="AE246" s="321">
        <f t="shared" si="278"/>
        <v>834735</v>
      </c>
      <c r="AF246" s="321">
        <f t="shared" si="278"/>
        <v>871246</v>
      </c>
      <c r="AG246" s="321">
        <f t="shared" si="278"/>
        <v>886896</v>
      </c>
      <c r="AH246" s="321">
        <f t="shared" si="278"/>
        <v>891082</v>
      </c>
      <c r="AI246" s="321">
        <f t="shared" si="278"/>
        <v>882596</v>
      </c>
      <c r="AJ246" s="321">
        <f t="shared" si="278"/>
        <v>891044.99</v>
      </c>
      <c r="AK246" s="321">
        <f t="shared" si="278"/>
        <v>930875.98</v>
      </c>
      <c r="AL246" s="321">
        <f t="shared" si="278"/>
        <v>910282.97981526842</v>
      </c>
      <c r="AM246" s="321">
        <f t="shared" si="278"/>
        <v>918455</v>
      </c>
      <c r="AN246" s="321">
        <f t="shared" si="278"/>
        <v>920527</v>
      </c>
      <c r="AO246" s="322">
        <f t="shared" si="278"/>
        <v>1018524</v>
      </c>
      <c r="AP246" s="321">
        <f t="shared" si="278"/>
        <v>1073769</v>
      </c>
      <c r="AQ246" s="321">
        <f t="shared" si="278"/>
        <v>1035909</v>
      </c>
      <c r="AR246" s="321">
        <f t="shared" si="278"/>
        <v>1092911</v>
      </c>
      <c r="AS246" s="321">
        <f t="shared" si="278"/>
        <v>1061918</v>
      </c>
      <c r="AT246" s="321">
        <f t="shared" si="278"/>
        <v>1139573</v>
      </c>
      <c r="AU246" s="321">
        <f t="shared" si="278"/>
        <v>1093514</v>
      </c>
      <c r="AV246" s="321">
        <f t="shared" si="278"/>
        <v>1143098</v>
      </c>
      <c r="AW246" s="321">
        <f t="shared" si="278"/>
        <v>1145747</v>
      </c>
      <c r="AX246" s="321">
        <f t="shared" si="278"/>
        <v>1124483</v>
      </c>
      <c r="AY246" s="321">
        <f t="shared" si="278"/>
        <v>1156670</v>
      </c>
      <c r="AZ246" s="321">
        <f t="shared" si="278"/>
        <v>1119630</v>
      </c>
      <c r="BA246" s="321">
        <f t="shared" si="278"/>
        <v>1284495</v>
      </c>
      <c r="BB246" s="320">
        <f t="shared" si="278"/>
        <v>1133729</v>
      </c>
      <c r="BC246" s="321">
        <f t="shared" si="278"/>
        <v>1042478</v>
      </c>
      <c r="BD246" s="321">
        <f t="shared" si="278"/>
        <v>1139395</v>
      </c>
      <c r="BE246" s="321">
        <f t="shared" si="278"/>
        <v>1150654</v>
      </c>
      <c r="BF246" s="321">
        <f t="shared" si="278"/>
        <v>1165556</v>
      </c>
      <c r="BG246" s="321">
        <f t="shared" si="278"/>
        <v>1167058</v>
      </c>
      <c r="BH246" s="321">
        <f t="shared" si="278"/>
        <v>1224976</v>
      </c>
      <c r="BI246" s="321">
        <f t="shared" si="278"/>
        <v>1179857</v>
      </c>
      <c r="BJ246" s="321">
        <f t="shared" si="278"/>
        <v>1176993</v>
      </c>
      <c r="BK246" s="321">
        <f t="shared" si="278"/>
        <v>1182665</v>
      </c>
      <c r="BL246" s="321">
        <f t="shared" si="278"/>
        <v>1182125</v>
      </c>
      <c r="BM246" s="321">
        <f t="shared" si="278"/>
        <v>1324459</v>
      </c>
      <c r="BN246" s="432">
        <f>SUM(BB246:BM246)</f>
        <v>14069945</v>
      </c>
      <c r="BO246" s="320">
        <f t="shared" si="278"/>
        <v>1173218</v>
      </c>
      <c r="BP246" s="321">
        <f t="shared" si="278"/>
        <v>1111927</v>
      </c>
      <c r="BQ246" s="321">
        <f t="shared" ref="BQ246:BY246" si="279">+BQ247+BQ248</f>
        <v>1185854</v>
      </c>
      <c r="BR246" s="321">
        <f t="shared" si="279"/>
        <v>1197626</v>
      </c>
      <c r="BS246" s="321">
        <f t="shared" si="279"/>
        <v>1215046</v>
      </c>
      <c r="BT246" s="321">
        <f t="shared" si="279"/>
        <v>1233437</v>
      </c>
      <c r="BU246" s="321">
        <f t="shared" si="279"/>
        <v>1250172</v>
      </c>
      <c r="BV246" s="321">
        <f t="shared" si="279"/>
        <v>1292411</v>
      </c>
      <c r="BW246" s="321">
        <f t="shared" si="279"/>
        <v>1249598</v>
      </c>
      <c r="BX246" s="321">
        <f t="shared" si="279"/>
        <v>1110910</v>
      </c>
      <c r="BY246" s="321">
        <f t="shared" si="279"/>
        <v>1278772</v>
      </c>
      <c r="BZ246" s="322">
        <f t="shared" ref="BZ246:CL246" si="280">+BZ247+BZ248</f>
        <v>1479265</v>
      </c>
      <c r="CA246" s="432">
        <f>SUM(BO246:BZ246)</f>
        <v>14778236</v>
      </c>
      <c r="CB246" s="320">
        <f t="shared" si="280"/>
        <v>1317858</v>
      </c>
      <c r="CC246" s="321">
        <f t="shared" si="280"/>
        <v>1218016</v>
      </c>
      <c r="CD246" s="321">
        <f t="shared" si="280"/>
        <v>1376009</v>
      </c>
      <c r="CE246" s="321">
        <f t="shared" si="280"/>
        <v>1275000</v>
      </c>
      <c r="CF246" s="321">
        <f t="shared" si="280"/>
        <v>1357591</v>
      </c>
      <c r="CG246" s="321">
        <f t="shared" ref="CG246:CH246" si="281">+CG247+CG248</f>
        <v>1321020</v>
      </c>
      <c r="CH246" s="321">
        <f t="shared" si="281"/>
        <v>1346930</v>
      </c>
      <c r="CI246" s="321">
        <f t="shared" si="280"/>
        <v>1370668</v>
      </c>
      <c r="CJ246" s="321">
        <f t="shared" si="280"/>
        <v>1347118.6182007631</v>
      </c>
      <c r="CK246" s="321">
        <f t="shared" si="280"/>
        <v>1372770</v>
      </c>
      <c r="CL246" s="321">
        <f t="shared" si="280"/>
        <v>1363636</v>
      </c>
      <c r="CM246" s="322">
        <f t="shared" ref="CM246:DH246" si="282">+CM247+CM248</f>
        <v>1573114</v>
      </c>
      <c r="CN246" s="444">
        <f>SUM(CB246:CM246)</f>
        <v>16239730.618200764</v>
      </c>
      <c r="CO246" s="321">
        <f t="shared" si="282"/>
        <v>1474520</v>
      </c>
      <c r="CP246" s="321">
        <f t="shared" si="282"/>
        <v>1320877</v>
      </c>
      <c r="CQ246" s="321">
        <f t="shared" si="282"/>
        <v>1310732</v>
      </c>
      <c r="CR246" s="321">
        <f t="shared" si="282"/>
        <v>1278927</v>
      </c>
      <c r="CS246" s="321">
        <f t="shared" si="282"/>
        <v>1421505</v>
      </c>
      <c r="CT246" s="321">
        <f t="shared" si="282"/>
        <v>1461827</v>
      </c>
      <c r="CU246" s="321">
        <f t="shared" si="282"/>
        <v>1490964</v>
      </c>
      <c r="CV246" s="321">
        <f t="shared" si="282"/>
        <v>1504350</v>
      </c>
      <c r="CW246" s="321">
        <f t="shared" si="282"/>
        <v>1521303</v>
      </c>
      <c r="CX246" s="321">
        <f t="shared" si="282"/>
        <v>1544001</v>
      </c>
      <c r="CY246" s="321">
        <f t="shared" si="282"/>
        <v>1586924</v>
      </c>
      <c r="CZ246" s="321">
        <f t="shared" si="282"/>
        <v>1720363</v>
      </c>
      <c r="DA246" s="432">
        <f t="shared" si="274"/>
        <v>17636293</v>
      </c>
      <c r="DB246" s="321">
        <f t="shared" si="282"/>
        <v>1711134</v>
      </c>
      <c r="DC246" s="321">
        <f t="shared" si="282"/>
        <v>1456765</v>
      </c>
      <c r="DD246" s="321">
        <f t="shared" si="282"/>
        <v>1737156</v>
      </c>
      <c r="DE246" s="321">
        <f t="shared" si="282"/>
        <v>1694189</v>
      </c>
      <c r="DF246" s="321">
        <f t="shared" si="282"/>
        <v>1734345</v>
      </c>
      <c r="DG246" s="321">
        <f t="shared" si="282"/>
        <v>1809405</v>
      </c>
      <c r="DH246" s="321">
        <f t="shared" si="282"/>
        <v>1809411</v>
      </c>
      <c r="DI246" s="320">
        <f>SUM($CB246:$CH246)</f>
        <v>9212424</v>
      </c>
      <c r="DJ246" s="388">
        <f>SUM($CO246:$CU246)</f>
        <v>9759352</v>
      </c>
      <c r="DK246" s="389">
        <f>SUM($DB246:$DH246)</f>
        <v>11952405</v>
      </c>
      <c r="DL246" s="543">
        <f t="shared" ref="DL246:DL248" si="283">((DK246/DJ246)-1)*100</f>
        <v>22.471297274655111</v>
      </c>
      <c r="DM246" s="267"/>
      <c r="DN246" s="266"/>
      <c r="DO246" s="268"/>
    </row>
    <row r="247" spans="1:119" ht="20.100000000000001" customHeight="1" thickBot="1" x14ac:dyDescent="0.3">
      <c r="A247" s="536"/>
      <c r="B247" s="668" t="s">
        <v>158</v>
      </c>
      <c r="C247" s="684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76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74"/>
        <v>12881555</v>
      </c>
      <c r="DB247" s="33">
        <v>1257531</v>
      </c>
      <c r="DC247" s="33">
        <v>1071977</v>
      </c>
      <c r="DD247" s="33">
        <v>1284429</v>
      </c>
      <c r="DE247" s="33">
        <v>1252600</v>
      </c>
      <c r="DF247" s="33">
        <v>1276977</v>
      </c>
      <c r="DG247" s="33">
        <v>1343767</v>
      </c>
      <c r="DH247" s="33">
        <v>1313947</v>
      </c>
      <c r="DI247" s="593">
        <f>SUM($CB247:$CH247)</f>
        <v>6814018</v>
      </c>
      <c r="DJ247" s="566">
        <f>SUM($CO247:$CU247)</f>
        <v>7109008</v>
      </c>
      <c r="DK247" s="527">
        <f>SUM($DB247:$DH247)</f>
        <v>8801228</v>
      </c>
      <c r="DL247" s="366">
        <f t="shared" si="283"/>
        <v>23.803883748618659</v>
      </c>
      <c r="DM247" s="267"/>
      <c r="DN247" s="266"/>
      <c r="DO247" s="268"/>
    </row>
    <row r="248" spans="1:119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76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74"/>
        <v>4754738</v>
      </c>
      <c r="DB248" s="33">
        <v>453603</v>
      </c>
      <c r="DC248" s="33">
        <v>384788</v>
      </c>
      <c r="DD248" s="33">
        <v>452727</v>
      </c>
      <c r="DE248" s="33">
        <v>441589</v>
      </c>
      <c r="DF248" s="33">
        <v>457368</v>
      </c>
      <c r="DG248" s="33">
        <v>465638</v>
      </c>
      <c r="DH248" s="33">
        <v>495464</v>
      </c>
      <c r="DI248" s="593">
        <f>SUM($CB248:$CH248)</f>
        <v>2398406</v>
      </c>
      <c r="DJ248" s="566">
        <f>SUM($CO248:$CU248)</f>
        <v>2650344</v>
      </c>
      <c r="DK248" s="527">
        <f>SUM($DB248:$DH248)</f>
        <v>3151177</v>
      </c>
      <c r="DL248" s="359">
        <f t="shared" si="283"/>
        <v>18.896905458310307</v>
      </c>
      <c r="DM248" s="267"/>
      <c r="DN248" s="266"/>
      <c r="DO248" s="268"/>
    </row>
    <row r="249" spans="1:119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26"/>
      <c r="DF249" s="26"/>
      <c r="DG249" s="26"/>
      <c r="DH249" s="26"/>
      <c r="DI249" s="597"/>
      <c r="DJ249" s="485"/>
      <c r="DK249" s="497"/>
      <c r="DL249" s="532"/>
      <c r="DM249" s="267"/>
      <c r="DN249" s="266"/>
      <c r="DO249" s="268"/>
    </row>
    <row r="250" spans="1:119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597"/>
      <c r="DJ250" s="485"/>
      <c r="DK250" s="485"/>
      <c r="DL250" s="530"/>
      <c r="DM250" s="267"/>
      <c r="DN250" s="266"/>
      <c r="DO250" s="268"/>
    </row>
    <row r="251" spans="1:119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597"/>
      <c r="DJ251" s="485"/>
      <c r="DK251" s="500"/>
      <c r="DL251" s="73"/>
      <c r="DM251" s="267"/>
      <c r="DN251" s="266"/>
      <c r="DO251" s="268"/>
    </row>
    <row r="252" spans="1:119" ht="20.100000000000001" customHeight="1" thickBot="1" x14ac:dyDescent="0.35">
      <c r="A252" s="536"/>
      <c r="B252" s="325"/>
      <c r="C252" s="319" t="s">
        <v>111</v>
      </c>
      <c r="D252" s="320">
        <f t="shared" ref="D252:BP252" si="284">+D254</f>
        <v>0</v>
      </c>
      <c r="E252" s="321">
        <f t="shared" si="284"/>
        <v>0</v>
      </c>
      <c r="F252" s="321">
        <f t="shared" si="284"/>
        <v>0</v>
      </c>
      <c r="G252" s="321">
        <f t="shared" si="284"/>
        <v>0</v>
      </c>
      <c r="H252" s="321">
        <f t="shared" si="284"/>
        <v>0</v>
      </c>
      <c r="I252" s="321">
        <f t="shared" si="284"/>
        <v>0</v>
      </c>
      <c r="J252" s="321">
        <f t="shared" si="284"/>
        <v>0</v>
      </c>
      <c r="K252" s="321">
        <f t="shared" si="284"/>
        <v>0</v>
      </c>
      <c r="L252" s="321">
        <f t="shared" si="284"/>
        <v>0</v>
      </c>
      <c r="M252" s="321">
        <f t="shared" si="284"/>
        <v>0</v>
      </c>
      <c r="N252" s="321">
        <f t="shared" si="284"/>
        <v>0</v>
      </c>
      <c r="O252" s="322">
        <f t="shared" si="284"/>
        <v>0</v>
      </c>
      <c r="P252" s="321">
        <f t="shared" si="284"/>
        <v>0</v>
      </c>
      <c r="Q252" s="320">
        <f t="shared" si="284"/>
        <v>0</v>
      </c>
      <c r="R252" s="321">
        <f t="shared" si="284"/>
        <v>0</v>
      </c>
      <c r="S252" s="321">
        <f t="shared" si="284"/>
        <v>0</v>
      </c>
      <c r="T252" s="321">
        <f t="shared" si="284"/>
        <v>0</v>
      </c>
      <c r="U252" s="321">
        <f t="shared" si="284"/>
        <v>0</v>
      </c>
      <c r="V252" s="321">
        <f t="shared" si="284"/>
        <v>0</v>
      </c>
      <c r="W252" s="321">
        <f t="shared" si="284"/>
        <v>0</v>
      </c>
      <c r="X252" s="321">
        <f t="shared" si="284"/>
        <v>0</v>
      </c>
      <c r="Y252" s="321">
        <f t="shared" si="284"/>
        <v>0</v>
      </c>
      <c r="Z252" s="321">
        <f t="shared" si="284"/>
        <v>0</v>
      </c>
      <c r="AA252" s="321">
        <f t="shared" si="284"/>
        <v>0</v>
      </c>
      <c r="AB252" s="322">
        <f t="shared" si="284"/>
        <v>0</v>
      </c>
      <c r="AC252" s="321">
        <f t="shared" si="284"/>
        <v>0</v>
      </c>
      <c r="AD252" s="320">
        <f t="shared" si="284"/>
        <v>0</v>
      </c>
      <c r="AE252" s="321">
        <f t="shared" si="284"/>
        <v>0</v>
      </c>
      <c r="AF252" s="321">
        <f t="shared" si="284"/>
        <v>0</v>
      </c>
      <c r="AG252" s="321">
        <f t="shared" si="284"/>
        <v>0</v>
      </c>
      <c r="AH252" s="321">
        <f t="shared" si="284"/>
        <v>0</v>
      </c>
      <c r="AI252" s="321">
        <f t="shared" si="284"/>
        <v>0</v>
      </c>
      <c r="AJ252" s="321">
        <f t="shared" si="284"/>
        <v>0</v>
      </c>
      <c r="AK252" s="321">
        <f t="shared" si="284"/>
        <v>0</v>
      </c>
      <c r="AL252" s="321">
        <f t="shared" si="284"/>
        <v>0</v>
      </c>
      <c r="AM252" s="321">
        <f t="shared" si="284"/>
        <v>0</v>
      </c>
      <c r="AN252" s="321">
        <f t="shared" si="284"/>
        <v>0</v>
      </c>
      <c r="AO252" s="322">
        <f t="shared" si="284"/>
        <v>0</v>
      </c>
      <c r="AP252" s="321">
        <f t="shared" si="284"/>
        <v>0</v>
      </c>
      <c r="AQ252" s="321">
        <f t="shared" si="284"/>
        <v>0</v>
      </c>
      <c r="AR252" s="321">
        <f t="shared" si="284"/>
        <v>0</v>
      </c>
      <c r="AS252" s="321">
        <f t="shared" si="284"/>
        <v>0</v>
      </c>
      <c r="AT252" s="321">
        <f t="shared" si="284"/>
        <v>0</v>
      </c>
      <c r="AU252" s="321">
        <f t="shared" si="284"/>
        <v>0</v>
      </c>
      <c r="AV252" s="321">
        <f t="shared" si="284"/>
        <v>0</v>
      </c>
      <c r="AW252" s="321">
        <f t="shared" si="284"/>
        <v>0</v>
      </c>
      <c r="AX252" s="321">
        <f t="shared" si="284"/>
        <v>0</v>
      </c>
      <c r="AY252" s="321">
        <f t="shared" si="284"/>
        <v>0</v>
      </c>
      <c r="AZ252" s="321">
        <f t="shared" si="284"/>
        <v>0</v>
      </c>
      <c r="BA252" s="321">
        <f t="shared" si="284"/>
        <v>0</v>
      </c>
      <c r="BB252" s="320">
        <f t="shared" si="284"/>
        <v>9.0809300000000009E-3</v>
      </c>
      <c r="BC252" s="321">
        <f t="shared" si="284"/>
        <v>4.2972400000000001E-2</v>
      </c>
      <c r="BD252" s="321">
        <f t="shared" si="284"/>
        <v>0.15494296000000002</v>
      </c>
      <c r="BE252" s="321">
        <f t="shared" si="284"/>
        <v>0.32764564000000002</v>
      </c>
      <c r="BF252" s="321">
        <f t="shared" si="284"/>
        <v>0.12153029</v>
      </c>
      <c r="BG252" s="321">
        <f t="shared" si="284"/>
        <v>0.14159511</v>
      </c>
      <c r="BH252" s="321">
        <f t="shared" si="284"/>
        <v>1.41839234</v>
      </c>
      <c r="BI252" s="321">
        <f t="shared" si="284"/>
        <v>0.26021487999999998</v>
      </c>
      <c r="BJ252" s="321">
        <f t="shared" si="284"/>
        <v>0.34684039000000005</v>
      </c>
      <c r="BK252" s="321">
        <f t="shared" si="284"/>
        <v>0.38687205999999996</v>
      </c>
      <c r="BL252" s="321">
        <f t="shared" si="284"/>
        <v>0.97417716999999981</v>
      </c>
      <c r="BM252" s="322">
        <f t="shared" si="284"/>
        <v>1.4253885100000006</v>
      </c>
      <c r="BN252" s="432">
        <f>SUM(BB252:BM252)</f>
        <v>5.6096526799999999</v>
      </c>
      <c r="BO252" s="321">
        <f t="shared" si="284"/>
        <v>1.2473586699999999</v>
      </c>
      <c r="BP252" s="321">
        <f t="shared" si="284"/>
        <v>1.4089022499999999</v>
      </c>
      <c r="BQ252" s="321">
        <f t="shared" ref="BQ252:BY252" si="285">+BQ254</f>
        <v>1.25208963</v>
      </c>
      <c r="BR252" s="321">
        <f t="shared" si="285"/>
        <v>1.8454804599999999</v>
      </c>
      <c r="BS252" s="321">
        <f t="shared" si="285"/>
        <v>2.2179971099999993</v>
      </c>
      <c r="BT252" s="321">
        <f t="shared" si="285"/>
        <v>2.5151055900000001</v>
      </c>
      <c r="BU252" s="321">
        <f t="shared" si="285"/>
        <v>2.3445356200000003</v>
      </c>
      <c r="BV252" s="321">
        <f t="shared" si="285"/>
        <v>1.8748046500000002</v>
      </c>
      <c r="BW252" s="321">
        <f t="shared" si="285"/>
        <v>2.0415885400000002</v>
      </c>
      <c r="BX252" s="321">
        <f t="shared" si="285"/>
        <v>2.9753443599999994</v>
      </c>
      <c r="BY252" s="321">
        <f t="shared" si="285"/>
        <v>3.9070120899999998</v>
      </c>
      <c r="BZ252" s="321">
        <f t="shared" ref="BZ252:CL252" si="286">+BZ254</f>
        <v>5.6855835600000004</v>
      </c>
      <c r="CA252" s="432">
        <f>SUM(BO252:BZ252)</f>
        <v>29.315802529999999</v>
      </c>
      <c r="CB252" s="320">
        <f t="shared" si="286"/>
        <v>6.4228844099999991</v>
      </c>
      <c r="CC252" s="321">
        <f t="shared" si="286"/>
        <v>6.5206746399999984</v>
      </c>
      <c r="CD252" s="321">
        <f t="shared" si="286"/>
        <v>12.037412190000001</v>
      </c>
      <c r="CE252" s="321">
        <f t="shared" si="286"/>
        <v>19.751261770000003</v>
      </c>
      <c r="CF252" s="321">
        <f t="shared" si="286"/>
        <v>16.4340326901</v>
      </c>
      <c r="CG252" s="321">
        <f t="shared" ref="CG252:CH252" si="287">+CG254</f>
        <v>17.029683250000005</v>
      </c>
      <c r="CH252" s="321">
        <f t="shared" si="287"/>
        <v>20.067343870000002</v>
      </c>
      <c r="CI252" s="321">
        <f t="shared" si="286"/>
        <v>23.263204680000001</v>
      </c>
      <c r="CJ252" s="321">
        <f t="shared" si="286"/>
        <v>23.619538039999998</v>
      </c>
      <c r="CK252" s="321">
        <f t="shared" si="286"/>
        <v>29.556228300000022</v>
      </c>
      <c r="CL252" s="321">
        <f t="shared" si="286"/>
        <v>39.418695540000016</v>
      </c>
      <c r="CM252" s="322">
        <f t="shared" ref="CM252:DH252" si="288">+CM254</f>
        <v>45.601147679999961</v>
      </c>
      <c r="CN252" s="444">
        <f>SUM(CB252:CM252)</f>
        <v>259.72210706009997</v>
      </c>
      <c r="CO252" s="321">
        <f t="shared" si="288"/>
        <v>43.554889274000004</v>
      </c>
      <c r="CP252" s="321">
        <f t="shared" si="288"/>
        <v>39.326891390000057</v>
      </c>
      <c r="CQ252" s="321">
        <f t="shared" si="288"/>
        <v>46.245261094000085</v>
      </c>
      <c r="CR252" s="321">
        <f t="shared" si="288"/>
        <v>47.539360272000074</v>
      </c>
      <c r="CS252" s="321">
        <f t="shared" si="288"/>
        <v>50.543363000000127</v>
      </c>
      <c r="CT252" s="321">
        <f t="shared" si="288"/>
        <v>50.86267447000003</v>
      </c>
      <c r="CU252" s="321">
        <f t="shared" si="288"/>
        <v>57.119669044900014</v>
      </c>
      <c r="CV252" s="321">
        <f t="shared" si="288"/>
        <v>57.693885074699985</v>
      </c>
      <c r="CW252" s="321">
        <f t="shared" si="288"/>
        <v>57.184920739999995</v>
      </c>
      <c r="CX252" s="321">
        <f t="shared" si="288"/>
        <v>60.385673589999769</v>
      </c>
      <c r="CY252" s="321">
        <f t="shared" si="288"/>
        <v>61.248096899999723</v>
      </c>
      <c r="CZ252" s="321">
        <f t="shared" si="288"/>
        <v>66.892010889999696</v>
      </c>
      <c r="DA252" s="432">
        <f t="shared" ref="DA252:DA256" si="289">SUM(CO252:CZ252)</f>
        <v>638.59669573959957</v>
      </c>
      <c r="DB252" s="320">
        <f t="shared" si="288"/>
        <v>62.106635689999685</v>
      </c>
      <c r="DC252" s="321">
        <f t="shared" si="288"/>
        <v>62.037317760000171</v>
      </c>
      <c r="DD252" s="321">
        <f t="shared" si="288"/>
        <v>69.943721175000306</v>
      </c>
      <c r="DE252" s="321">
        <f t="shared" si="288"/>
        <v>66.822479010000038</v>
      </c>
      <c r="DF252" s="321">
        <f t="shared" si="288"/>
        <v>74.661641569999887</v>
      </c>
      <c r="DG252" s="321">
        <f t="shared" si="288"/>
        <v>76.235107779999893</v>
      </c>
      <c r="DH252" s="321">
        <f t="shared" si="288"/>
        <v>79.19870690459986</v>
      </c>
      <c r="DI252" s="320">
        <f>SUM($CB252:$CH252)</f>
        <v>98.263292820100006</v>
      </c>
      <c r="DJ252" s="388">
        <f>SUM($CO252:$CU252)</f>
        <v>335.19210854490035</v>
      </c>
      <c r="DK252" s="389">
        <f>SUM($DB252:$DH252)</f>
        <v>491.00560988959984</v>
      </c>
      <c r="DL252" s="543">
        <f t="shared" ref="DL252:DL254" si="290">((DK252/DJ252)-1)*100</f>
        <v>46.484835821791926</v>
      </c>
      <c r="DM252" s="267"/>
      <c r="DN252" s="266"/>
      <c r="DO252" s="268"/>
    </row>
    <row r="253" spans="1:119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73"/>
      <c r="DF253" s="73"/>
      <c r="DG253" s="73"/>
      <c r="DH253" s="73"/>
      <c r="DI253" s="596"/>
      <c r="DJ253" s="497"/>
      <c r="DK253" s="499"/>
      <c r="DL253" s="74"/>
      <c r="DM253" s="267"/>
      <c r="DN253" s="266"/>
      <c r="DO253" s="268"/>
    </row>
    <row r="254" spans="1:119" ht="20.100000000000001" customHeight="1" thickBot="1" x14ac:dyDescent="0.3">
      <c r="A254" s="536"/>
      <c r="B254" s="643" t="s">
        <v>49</v>
      </c>
      <c r="C254" s="644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f>SUM(BB254:BM254)</f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f>SUM(BO254:BZ254)</f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20.067343870000002</v>
      </c>
      <c r="CI254" s="26">
        <v>23.263204680000001</v>
      </c>
      <c r="CJ254" s="26">
        <v>23.619538039999998</v>
      </c>
      <c r="CK254" s="26">
        <v>29.556228300000022</v>
      </c>
      <c r="CL254" s="26">
        <v>39.418695540000016</v>
      </c>
      <c r="CM254" s="76">
        <v>45.601147679999961</v>
      </c>
      <c r="CN254" s="433">
        <f t="shared" ref="CN254:CN256" si="291">SUM(CB254:CM254)</f>
        <v>259.72210706009997</v>
      </c>
      <c r="CO254" s="26">
        <v>43.554889274000004</v>
      </c>
      <c r="CP254" s="26">
        <v>39.326891390000057</v>
      </c>
      <c r="CQ254" s="26">
        <v>46.245261094000085</v>
      </c>
      <c r="CR254" s="26">
        <v>47.539360272000074</v>
      </c>
      <c r="CS254" s="26">
        <v>50.543363000000127</v>
      </c>
      <c r="CT254" s="26">
        <v>50.86267447000003</v>
      </c>
      <c r="CU254" s="26">
        <v>57.119669044900014</v>
      </c>
      <c r="CV254" s="26">
        <v>57.693885074699985</v>
      </c>
      <c r="CW254" s="26">
        <v>57.184920739999995</v>
      </c>
      <c r="CX254" s="26">
        <v>60.385673589999769</v>
      </c>
      <c r="CY254" s="26">
        <v>61.248096899999723</v>
      </c>
      <c r="CZ254" s="26">
        <v>66.892010889999696</v>
      </c>
      <c r="DA254" s="443">
        <f t="shared" si="289"/>
        <v>638.59669573959957</v>
      </c>
      <c r="DB254" s="52">
        <v>62.106635689999685</v>
      </c>
      <c r="DC254" s="26">
        <v>62.037317760000171</v>
      </c>
      <c r="DD254" s="26">
        <v>69.943721175000306</v>
      </c>
      <c r="DE254" s="26">
        <v>66.822479010000038</v>
      </c>
      <c r="DF254" s="26">
        <v>74.661641569999887</v>
      </c>
      <c r="DG254" s="26">
        <v>76.235107779999893</v>
      </c>
      <c r="DH254" s="26">
        <v>79.19870690459986</v>
      </c>
      <c r="DI254" s="594">
        <f>SUM($CB254:$CH254)</f>
        <v>98.263292820100006</v>
      </c>
      <c r="DJ254" s="500">
        <f>SUM($CO254:$CU254)</f>
        <v>335.19210854490035</v>
      </c>
      <c r="DK254" s="503">
        <f>SUM($DB254:$DH254)</f>
        <v>491.00560988959984</v>
      </c>
      <c r="DL254" s="359">
        <f t="shared" si="290"/>
        <v>46.484835821791926</v>
      </c>
      <c r="DM254" s="267"/>
      <c r="DN254" s="266"/>
      <c r="DO254" s="268"/>
    </row>
    <row r="255" spans="1:119" ht="20.100000000000001" customHeight="1" thickBot="1" x14ac:dyDescent="0.3">
      <c r="A255" s="536"/>
      <c r="B255" s="326"/>
      <c r="C255" s="323" t="s">
        <v>115</v>
      </c>
      <c r="D255" s="320">
        <f t="shared" ref="D255:BP255" si="292">+D256</f>
        <v>0</v>
      </c>
      <c r="E255" s="321">
        <f t="shared" si="292"/>
        <v>0</v>
      </c>
      <c r="F255" s="321">
        <f t="shared" si="292"/>
        <v>0</v>
      </c>
      <c r="G255" s="321">
        <f t="shared" si="292"/>
        <v>0</v>
      </c>
      <c r="H255" s="321">
        <f t="shared" si="292"/>
        <v>0</v>
      </c>
      <c r="I255" s="321">
        <f t="shared" si="292"/>
        <v>0</v>
      </c>
      <c r="J255" s="321">
        <f t="shared" si="292"/>
        <v>0</v>
      </c>
      <c r="K255" s="321">
        <f t="shared" si="292"/>
        <v>0</v>
      </c>
      <c r="L255" s="321">
        <f t="shared" si="292"/>
        <v>0</v>
      </c>
      <c r="M255" s="321">
        <f t="shared" si="292"/>
        <v>0</v>
      </c>
      <c r="N255" s="321">
        <f t="shared" si="292"/>
        <v>0</v>
      </c>
      <c r="O255" s="322">
        <f t="shared" si="292"/>
        <v>0</v>
      </c>
      <c r="P255" s="321">
        <f t="shared" si="292"/>
        <v>0</v>
      </c>
      <c r="Q255" s="320">
        <f t="shared" si="292"/>
        <v>0</v>
      </c>
      <c r="R255" s="321">
        <f t="shared" si="292"/>
        <v>0</v>
      </c>
      <c r="S255" s="321">
        <f t="shared" si="292"/>
        <v>0</v>
      </c>
      <c r="T255" s="321">
        <f t="shared" si="292"/>
        <v>0</v>
      </c>
      <c r="U255" s="321">
        <f t="shared" si="292"/>
        <v>0</v>
      </c>
      <c r="V255" s="321">
        <f t="shared" si="292"/>
        <v>0</v>
      </c>
      <c r="W255" s="321">
        <f t="shared" si="292"/>
        <v>0</v>
      </c>
      <c r="X255" s="321">
        <f t="shared" si="292"/>
        <v>0</v>
      </c>
      <c r="Y255" s="321">
        <f t="shared" si="292"/>
        <v>0</v>
      </c>
      <c r="Z255" s="321">
        <f t="shared" si="292"/>
        <v>0</v>
      </c>
      <c r="AA255" s="321">
        <f t="shared" si="292"/>
        <v>0</v>
      </c>
      <c r="AB255" s="322">
        <f t="shared" si="292"/>
        <v>0</v>
      </c>
      <c r="AC255" s="321">
        <f t="shared" si="292"/>
        <v>0</v>
      </c>
      <c r="AD255" s="320">
        <f t="shared" si="292"/>
        <v>0</v>
      </c>
      <c r="AE255" s="321">
        <f t="shared" si="292"/>
        <v>0</v>
      </c>
      <c r="AF255" s="321">
        <f t="shared" si="292"/>
        <v>0</v>
      </c>
      <c r="AG255" s="321">
        <f t="shared" si="292"/>
        <v>0</v>
      </c>
      <c r="AH255" s="321">
        <f t="shared" si="292"/>
        <v>0</v>
      </c>
      <c r="AI255" s="321">
        <f t="shared" si="292"/>
        <v>0</v>
      </c>
      <c r="AJ255" s="321">
        <f t="shared" si="292"/>
        <v>0</v>
      </c>
      <c r="AK255" s="321">
        <f t="shared" si="292"/>
        <v>0</v>
      </c>
      <c r="AL255" s="321">
        <f t="shared" si="292"/>
        <v>0</v>
      </c>
      <c r="AM255" s="321">
        <f t="shared" si="292"/>
        <v>0</v>
      </c>
      <c r="AN255" s="321">
        <f t="shared" si="292"/>
        <v>0</v>
      </c>
      <c r="AO255" s="322">
        <f t="shared" si="292"/>
        <v>0</v>
      </c>
      <c r="AP255" s="321">
        <f t="shared" si="292"/>
        <v>0</v>
      </c>
      <c r="AQ255" s="321">
        <f t="shared" si="292"/>
        <v>0</v>
      </c>
      <c r="AR255" s="321">
        <f t="shared" si="292"/>
        <v>0</v>
      </c>
      <c r="AS255" s="321">
        <f t="shared" si="292"/>
        <v>0</v>
      </c>
      <c r="AT255" s="321">
        <f t="shared" si="292"/>
        <v>0</v>
      </c>
      <c r="AU255" s="321">
        <f t="shared" si="292"/>
        <v>0</v>
      </c>
      <c r="AV255" s="321">
        <f t="shared" si="292"/>
        <v>0</v>
      </c>
      <c r="AW255" s="321">
        <f t="shared" si="292"/>
        <v>0</v>
      </c>
      <c r="AX255" s="321">
        <f t="shared" si="292"/>
        <v>0</v>
      </c>
      <c r="AY255" s="321">
        <f t="shared" si="292"/>
        <v>0</v>
      </c>
      <c r="AZ255" s="321">
        <f t="shared" si="292"/>
        <v>0</v>
      </c>
      <c r="BA255" s="321">
        <f t="shared" si="292"/>
        <v>0</v>
      </c>
      <c r="BB255" s="320">
        <f t="shared" si="292"/>
        <v>651</v>
      </c>
      <c r="BC255" s="321">
        <f t="shared" si="292"/>
        <v>1844</v>
      </c>
      <c r="BD255" s="321">
        <f t="shared" si="292"/>
        <v>20204</v>
      </c>
      <c r="BE255" s="321">
        <f t="shared" si="292"/>
        <v>44893</v>
      </c>
      <c r="BF255" s="321">
        <f t="shared" si="292"/>
        <v>9761</v>
      </c>
      <c r="BG255" s="321">
        <f t="shared" si="292"/>
        <v>7964</v>
      </c>
      <c r="BH255" s="321">
        <f t="shared" si="292"/>
        <v>42904</v>
      </c>
      <c r="BI255" s="321">
        <f t="shared" si="292"/>
        <v>14694</v>
      </c>
      <c r="BJ255" s="321">
        <f t="shared" si="292"/>
        <v>34754</v>
      </c>
      <c r="BK255" s="321">
        <f t="shared" si="292"/>
        <v>34833</v>
      </c>
      <c r="BL255" s="321">
        <f t="shared" si="292"/>
        <v>34933</v>
      </c>
      <c r="BM255" s="322">
        <f t="shared" si="292"/>
        <v>38555</v>
      </c>
      <c r="BN255" s="432">
        <f>SUM(BB255:BM255)</f>
        <v>285990</v>
      </c>
      <c r="BO255" s="321">
        <f t="shared" si="292"/>
        <v>60139</v>
      </c>
      <c r="BP255" s="321">
        <f t="shared" si="292"/>
        <v>55757</v>
      </c>
      <c r="BQ255" s="321">
        <f t="shared" ref="BQ255:BY255" si="293">+BQ256</f>
        <v>62410</v>
      </c>
      <c r="BR255" s="321">
        <f t="shared" si="293"/>
        <v>82014</v>
      </c>
      <c r="BS255" s="321">
        <f t="shared" si="293"/>
        <v>95928</v>
      </c>
      <c r="BT255" s="321">
        <f t="shared" si="293"/>
        <v>108353</v>
      </c>
      <c r="BU255" s="321">
        <f t="shared" si="293"/>
        <v>100197</v>
      </c>
      <c r="BV255" s="321">
        <f t="shared" si="293"/>
        <v>73145</v>
      </c>
      <c r="BW255" s="321">
        <f t="shared" si="293"/>
        <v>102905</v>
      </c>
      <c r="BX255" s="321">
        <f t="shared" si="293"/>
        <v>135753</v>
      </c>
      <c r="BY255" s="321">
        <f t="shared" si="293"/>
        <v>171908</v>
      </c>
      <c r="BZ255" s="321">
        <f t="shared" ref="BZ255:DH255" si="294">+BZ256</f>
        <v>198947</v>
      </c>
      <c r="CA255" s="432">
        <f>SUM(BO255:BZ255)</f>
        <v>1247456</v>
      </c>
      <c r="CB255" s="320">
        <f t="shared" si="294"/>
        <v>258997</v>
      </c>
      <c r="CC255" s="321">
        <f t="shared" si="294"/>
        <v>209406</v>
      </c>
      <c r="CD255" s="321">
        <f t="shared" si="294"/>
        <v>683304</v>
      </c>
      <c r="CE255" s="321">
        <f t="shared" si="294"/>
        <v>1767071</v>
      </c>
      <c r="CF255" s="321">
        <f t="shared" si="294"/>
        <v>1658794</v>
      </c>
      <c r="CG255" s="321">
        <f t="shared" si="294"/>
        <v>1603651</v>
      </c>
      <c r="CH255" s="321">
        <f t="shared" si="294"/>
        <v>1866108</v>
      </c>
      <c r="CI255" s="321">
        <f t="shared" si="294"/>
        <v>2177083</v>
      </c>
      <c r="CJ255" s="321">
        <f t="shared" si="294"/>
        <v>2138084</v>
      </c>
      <c r="CK255" s="321">
        <f t="shared" si="294"/>
        <v>2681313</v>
      </c>
      <c r="CL255" s="321">
        <f t="shared" si="294"/>
        <v>3686374</v>
      </c>
      <c r="CM255" s="322">
        <f t="shared" si="294"/>
        <v>4107290</v>
      </c>
      <c r="CN255" s="444">
        <f>SUM(CB255:CM255)</f>
        <v>22837475</v>
      </c>
      <c r="CO255" s="321">
        <f t="shared" si="294"/>
        <v>3729057</v>
      </c>
      <c r="CP255" s="321">
        <f t="shared" si="294"/>
        <v>3770510</v>
      </c>
      <c r="CQ255" s="321">
        <f t="shared" si="294"/>
        <v>4600379</v>
      </c>
      <c r="CR255" s="321">
        <f t="shared" si="294"/>
        <v>4648491</v>
      </c>
      <c r="CS255" s="321">
        <f t="shared" si="294"/>
        <v>4721078</v>
      </c>
      <c r="CT255" s="321">
        <f t="shared" si="294"/>
        <v>4583906</v>
      </c>
      <c r="CU255" s="321">
        <f t="shared" si="294"/>
        <v>4808822</v>
      </c>
      <c r="CV255" s="321">
        <f t="shared" si="294"/>
        <v>5294213</v>
      </c>
      <c r="CW255" s="321">
        <f t="shared" si="294"/>
        <v>5182542</v>
      </c>
      <c r="CX255" s="321">
        <f t="shared" si="294"/>
        <v>5520288</v>
      </c>
      <c r="CY255" s="321">
        <f t="shared" si="294"/>
        <v>5385293</v>
      </c>
      <c r="CZ255" s="321">
        <f t="shared" si="294"/>
        <v>5392699</v>
      </c>
      <c r="DA255" s="432">
        <f t="shared" si="289"/>
        <v>57637278</v>
      </c>
      <c r="DB255" s="320">
        <f t="shared" si="294"/>
        <v>5139263</v>
      </c>
      <c r="DC255" s="321">
        <f t="shared" si="294"/>
        <v>4987091</v>
      </c>
      <c r="DD255" s="321">
        <f t="shared" si="294"/>
        <v>5695814</v>
      </c>
      <c r="DE255" s="321">
        <f t="shared" si="294"/>
        <v>5372079</v>
      </c>
      <c r="DF255" s="321">
        <f t="shared" si="294"/>
        <v>5765818</v>
      </c>
      <c r="DG255" s="321">
        <f t="shared" si="294"/>
        <v>5715085</v>
      </c>
      <c r="DH255" s="321">
        <f t="shared" si="294"/>
        <v>5650900</v>
      </c>
      <c r="DI255" s="320">
        <f>SUM($CB255:$CH255)</f>
        <v>8047331</v>
      </c>
      <c r="DJ255" s="388">
        <f>SUM($CO255:$CU255)</f>
        <v>30862243</v>
      </c>
      <c r="DK255" s="389">
        <f>SUM($DB255:$DH255)</f>
        <v>38326050</v>
      </c>
      <c r="DL255" s="543">
        <f t="shared" ref="DL255:DL256" si="295">((DK255/DJ255)-1)*100</f>
        <v>24.184266192188296</v>
      </c>
      <c r="DM255" s="267"/>
      <c r="DN255" s="266"/>
      <c r="DO255" s="268"/>
    </row>
    <row r="256" spans="1:119" ht="20.100000000000001" customHeight="1" thickBot="1" x14ac:dyDescent="0.3">
      <c r="A256" s="536"/>
      <c r="B256" s="676" t="s">
        <v>41</v>
      </c>
      <c r="C256" s="677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f>SUM(BB256:BM256)</f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f>SUM(BO256:BZ256)</f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1866108</v>
      </c>
      <c r="CI256" s="33">
        <v>2177083</v>
      </c>
      <c r="CJ256" s="33">
        <v>2138084</v>
      </c>
      <c r="CK256" s="33">
        <v>2681313</v>
      </c>
      <c r="CL256" s="33">
        <v>3686374</v>
      </c>
      <c r="CM256" s="156">
        <v>4107290</v>
      </c>
      <c r="CN256" s="397">
        <f t="shared" si="291"/>
        <v>22837475</v>
      </c>
      <c r="CO256" s="33">
        <v>3729057</v>
      </c>
      <c r="CP256" s="33">
        <v>3770510</v>
      </c>
      <c r="CQ256" s="33">
        <v>4600379</v>
      </c>
      <c r="CR256" s="33">
        <v>4648491</v>
      </c>
      <c r="CS256" s="33">
        <v>4721078</v>
      </c>
      <c r="CT256" s="33">
        <v>4583906</v>
      </c>
      <c r="CU256" s="33">
        <v>4808822</v>
      </c>
      <c r="CV256" s="33">
        <v>5294213</v>
      </c>
      <c r="CW256" s="33">
        <v>5182542</v>
      </c>
      <c r="CX256" s="33">
        <v>5520288</v>
      </c>
      <c r="CY256" s="33">
        <v>5385293</v>
      </c>
      <c r="CZ256" s="33">
        <v>5392699</v>
      </c>
      <c r="DA256" s="447">
        <f t="shared" si="289"/>
        <v>57637278</v>
      </c>
      <c r="DB256" s="155">
        <v>5139263</v>
      </c>
      <c r="DC256" s="33">
        <v>4987091</v>
      </c>
      <c r="DD256" s="33">
        <v>5695814</v>
      </c>
      <c r="DE256" s="33">
        <v>5372079</v>
      </c>
      <c r="DF256" s="33">
        <v>5765818</v>
      </c>
      <c r="DG256" s="33">
        <v>5715085</v>
      </c>
      <c r="DH256" s="33">
        <v>5650900</v>
      </c>
      <c r="DI256" s="593">
        <f>SUM($CB256:$CH256)</f>
        <v>8047331</v>
      </c>
      <c r="DJ256" s="566">
        <f>SUM($CO256:$CU256)</f>
        <v>30862243</v>
      </c>
      <c r="DK256" s="527">
        <f>SUM($DB256:$DH256)</f>
        <v>38326050</v>
      </c>
      <c r="DL256" s="366">
        <f t="shared" si="295"/>
        <v>24.184266192188296</v>
      </c>
      <c r="DM256" s="267"/>
      <c r="DN256" s="266"/>
      <c r="DO256" s="268"/>
    </row>
    <row r="257" spans="1:139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26"/>
      <c r="DF257" s="26"/>
      <c r="DG257" s="26"/>
      <c r="DH257" s="26"/>
      <c r="DI257" s="597"/>
      <c r="DJ257" s="485"/>
      <c r="DK257" s="497"/>
      <c r="DL257" s="532"/>
      <c r="DM257" s="267"/>
      <c r="DN257" s="266"/>
      <c r="DO257" s="268"/>
    </row>
    <row r="258" spans="1:139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597"/>
      <c r="DJ258" s="485"/>
      <c r="DK258" s="500"/>
      <c r="DL258" s="73"/>
      <c r="DM258" s="267"/>
      <c r="DN258" s="266"/>
      <c r="DO258" s="268"/>
    </row>
    <row r="259" spans="1:139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96">+E261+E263</f>
        <v>0</v>
      </c>
      <c r="F259" s="321">
        <f t="shared" si="296"/>
        <v>0</v>
      </c>
      <c r="G259" s="321">
        <f t="shared" si="296"/>
        <v>0</v>
      </c>
      <c r="H259" s="321">
        <f t="shared" si="296"/>
        <v>0</v>
      </c>
      <c r="I259" s="321">
        <f t="shared" si="296"/>
        <v>0</v>
      </c>
      <c r="J259" s="321">
        <f t="shared" si="296"/>
        <v>0</v>
      </c>
      <c r="K259" s="321">
        <f t="shared" si="296"/>
        <v>0</v>
      </c>
      <c r="L259" s="321">
        <f t="shared" si="296"/>
        <v>0</v>
      </c>
      <c r="M259" s="321">
        <f t="shared" si="296"/>
        <v>0</v>
      </c>
      <c r="N259" s="321">
        <f t="shared" si="296"/>
        <v>0</v>
      </c>
      <c r="O259" s="322">
        <f t="shared" si="296"/>
        <v>0</v>
      </c>
      <c r="P259" s="320">
        <f t="shared" si="296"/>
        <v>0</v>
      </c>
      <c r="Q259" s="320">
        <f t="shared" si="296"/>
        <v>0</v>
      </c>
      <c r="R259" s="321">
        <f t="shared" si="296"/>
        <v>0</v>
      </c>
      <c r="S259" s="321">
        <f t="shared" si="296"/>
        <v>0</v>
      </c>
      <c r="T259" s="321">
        <f t="shared" si="296"/>
        <v>0</v>
      </c>
      <c r="U259" s="321">
        <f t="shared" si="296"/>
        <v>0</v>
      </c>
      <c r="V259" s="321">
        <f t="shared" si="296"/>
        <v>0</v>
      </c>
      <c r="W259" s="321">
        <f t="shared" si="296"/>
        <v>0</v>
      </c>
      <c r="X259" s="321">
        <f t="shared" si="296"/>
        <v>0</v>
      </c>
      <c r="Y259" s="321">
        <f t="shared" si="296"/>
        <v>0</v>
      </c>
      <c r="Z259" s="321">
        <f t="shared" si="296"/>
        <v>0</v>
      </c>
      <c r="AA259" s="321">
        <f t="shared" si="296"/>
        <v>0</v>
      </c>
      <c r="AB259" s="322">
        <f t="shared" si="296"/>
        <v>0</v>
      </c>
      <c r="AC259" s="320">
        <f t="shared" si="296"/>
        <v>0</v>
      </c>
      <c r="AD259" s="320">
        <f t="shared" si="296"/>
        <v>0.87403881119999993</v>
      </c>
      <c r="AE259" s="321">
        <f t="shared" si="296"/>
        <v>1.0776449568000002</v>
      </c>
      <c r="AF259" s="321">
        <f t="shared" si="296"/>
        <v>0.95944468000000016</v>
      </c>
      <c r="AG259" s="321">
        <f t="shared" si="296"/>
        <v>0.6287037404000001</v>
      </c>
      <c r="AH259" s="321">
        <f t="shared" si="296"/>
        <v>1.2088867267999999</v>
      </c>
      <c r="AI259" s="321">
        <f t="shared" si="296"/>
        <v>0.84961326680000004</v>
      </c>
      <c r="AJ259" s="321">
        <f t="shared" si="296"/>
        <v>0.8230551291999999</v>
      </c>
      <c r="AK259" s="321">
        <f t="shared" si="296"/>
        <v>1.3508098933999999</v>
      </c>
      <c r="AL259" s="321">
        <f t="shared" si="296"/>
        <v>1.3823038358000002</v>
      </c>
      <c r="AM259" s="321">
        <f t="shared" si="296"/>
        <v>1.4964423914</v>
      </c>
      <c r="AN259" s="321">
        <f t="shared" si="296"/>
        <v>1.0667226507999998</v>
      </c>
      <c r="AO259" s="322">
        <f t="shared" si="296"/>
        <v>1.2827902137999998</v>
      </c>
      <c r="AP259" s="320">
        <f t="shared" si="296"/>
        <v>0.69741129639999999</v>
      </c>
      <c r="AQ259" s="321">
        <f t="shared" si="296"/>
        <v>1.1283298803999999</v>
      </c>
      <c r="AR259" s="321">
        <f t="shared" si="296"/>
        <v>1.3297095189999999</v>
      </c>
      <c r="AS259" s="321">
        <f t="shared" si="296"/>
        <v>1.0871835882000001</v>
      </c>
      <c r="AT259" s="321">
        <f t="shared" si="296"/>
        <v>1.6594828624</v>
      </c>
      <c r="AU259" s="321">
        <f t="shared" si="296"/>
        <v>1.4676268204</v>
      </c>
      <c r="AV259" s="321">
        <f t="shared" si="296"/>
        <v>1.3540096805999999</v>
      </c>
      <c r="AW259" s="321">
        <f t="shared" si="296"/>
        <v>1.3788728433999999</v>
      </c>
      <c r="AX259" s="321">
        <f t="shared" si="296"/>
        <v>1.2029844861999999</v>
      </c>
      <c r="AY259" s="321">
        <f t="shared" si="296"/>
        <v>1.1557648117999999</v>
      </c>
      <c r="AZ259" s="321">
        <f t="shared" si="296"/>
        <v>1.3942072995999999</v>
      </c>
      <c r="BA259" s="322">
        <f t="shared" si="296"/>
        <v>1.4049737456</v>
      </c>
      <c r="BB259" s="320">
        <f t="shared" si="296"/>
        <v>0.91234810880000006</v>
      </c>
      <c r="BC259" s="321">
        <f t="shared" si="296"/>
        <v>1.1125488476000001</v>
      </c>
      <c r="BD259" s="321">
        <f t="shared" si="296"/>
        <v>1.1985386882</v>
      </c>
      <c r="BE259" s="321">
        <f t="shared" si="296"/>
        <v>1.1754492495999997</v>
      </c>
      <c r="BF259" s="321">
        <f t="shared" si="296"/>
        <v>1.0131006786000001</v>
      </c>
      <c r="BG259" s="321">
        <f t="shared" si="296"/>
        <v>1.0261305654000001</v>
      </c>
      <c r="BH259" s="321">
        <f t="shared" si="296"/>
        <v>1.3152332902000001</v>
      </c>
      <c r="BI259" s="321">
        <f t="shared" si="296"/>
        <v>1.0149636756</v>
      </c>
      <c r="BJ259" s="321">
        <f t="shared" si="296"/>
        <v>1.339915634</v>
      </c>
      <c r="BK259" s="321">
        <f t="shared" si="296"/>
        <v>1.035755658</v>
      </c>
      <c r="BL259" s="321">
        <f t="shared" si="296"/>
        <v>1.0765648891999999</v>
      </c>
      <c r="BM259" s="322">
        <f t="shared" si="296"/>
        <v>1.0352121014</v>
      </c>
      <c r="BN259" s="320">
        <f t="shared" si="296"/>
        <v>13.255761386600001</v>
      </c>
      <c r="BO259" s="320">
        <f t="shared" si="296"/>
        <v>0.93207215759999984</v>
      </c>
      <c r="BP259" s="321">
        <f t="shared" si="296"/>
        <v>1.0276268958000001</v>
      </c>
      <c r="BQ259" s="321">
        <f t="shared" ref="BQ259:CL259" si="297">+BQ261+BQ263</f>
        <v>1.021065833</v>
      </c>
      <c r="BR259" s="321">
        <f t="shared" si="297"/>
        <v>1.0832159299999999</v>
      </c>
      <c r="BS259" s="321">
        <f t="shared" si="297"/>
        <v>1.0044019799999999</v>
      </c>
      <c r="BT259" s="321">
        <f t="shared" si="297"/>
        <v>1.0454988279999999</v>
      </c>
      <c r="BU259" s="321">
        <f t="shared" si="297"/>
        <v>1.04959114</v>
      </c>
      <c r="BV259" s="321">
        <f t="shared" si="297"/>
        <v>0.97754619899999984</v>
      </c>
      <c r="BW259" s="321">
        <f t="shared" si="297"/>
        <v>1.0455416</v>
      </c>
      <c r="BX259" s="321">
        <f t="shared" si="297"/>
        <v>1.0753972979999999</v>
      </c>
      <c r="BY259" s="321">
        <f t="shared" si="297"/>
        <v>0.83387288479999988</v>
      </c>
      <c r="BZ259" s="321">
        <f t="shared" si="297"/>
        <v>0.79664259999999998</v>
      </c>
      <c r="CA259" s="432">
        <f>SUM(BO259:BZ259)</f>
        <v>11.892473346200001</v>
      </c>
      <c r="CB259" s="320">
        <f t="shared" si="297"/>
        <v>0.75260452560000002</v>
      </c>
      <c r="CC259" s="321">
        <f t="shared" si="297"/>
        <v>0.71112752999999995</v>
      </c>
      <c r="CD259" s="321">
        <f t="shared" si="297"/>
        <v>0.90143702000000014</v>
      </c>
      <c r="CE259" s="321">
        <f t="shared" si="297"/>
        <v>0.7447913599999999</v>
      </c>
      <c r="CF259" s="321">
        <f t="shared" si="297"/>
        <v>0.72425132999999997</v>
      </c>
      <c r="CG259" s="321">
        <f t="shared" si="297"/>
        <v>0.90558932680000004</v>
      </c>
      <c r="CH259" s="321">
        <f t="shared" si="297"/>
        <v>0.95631778999999995</v>
      </c>
      <c r="CI259" s="321">
        <f t="shared" si="297"/>
        <v>0.70330887419999988</v>
      </c>
      <c r="CJ259" s="321">
        <f t="shared" si="297"/>
        <v>0.77699208480000004</v>
      </c>
      <c r="CK259" s="321">
        <f t="shared" si="297"/>
        <v>0.95044687999999988</v>
      </c>
      <c r="CL259" s="321">
        <f t="shared" si="297"/>
        <v>0.67757381359999991</v>
      </c>
      <c r="CM259" s="322">
        <f t="shared" ref="CM259:DH259" si="298">+CM261+CM263</f>
        <v>0.62711019999999984</v>
      </c>
      <c r="CN259" s="444">
        <f>SUM(CB259:CM259)</f>
        <v>9.4315507350000001</v>
      </c>
      <c r="CO259" s="321">
        <f t="shared" si="298"/>
        <v>0.36704177000000004</v>
      </c>
      <c r="CP259" s="321">
        <f t="shared" si="298"/>
        <v>0.48289807000000001</v>
      </c>
      <c r="CQ259" s="321">
        <f t="shared" si="298"/>
        <v>0.63317511000000004</v>
      </c>
      <c r="CR259" s="321">
        <f t="shared" si="298"/>
        <v>0.75009468999999995</v>
      </c>
      <c r="CS259" s="321">
        <f t="shared" si="298"/>
        <v>0.68244128000000004</v>
      </c>
      <c r="CT259" s="321">
        <f t="shared" si="298"/>
        <v>0.69781477000000003</v>
      </c>
      <c r="CU259" s="321">
        <f t="shared" si="298"/>
        <v>0.61809274999999997</v>
      </c>
      <c r="CV259" s="321">
        <f t="shared" si="298"/>
        <v>0.61446772999999999</v>
      </c>
      <c r="CW259" s="321">
        <f t="shared" si="298"/>
        <v>0.68033306999999998</v>
      </c>
      <c r="CX259" s="321">
        <f t="shared" si="298"/>
        <v>0.81207299000000011</v>
      </c>
      <c r="CY259" s="321">
        <f t="shared" si="298"/>
        <v>0.45743369100000003</v>
      </c>
      <c r="CZ259" s="321">
        <f t="shared" si="298"/>
        <v>0.54754138000000008</v>
      </c>
      <c r="DA259" s="432">
        <f>SUM(CO259:CZ259)</f>
        <v>7.3434073010000001</v>
      </c>
      <c r="DB259" s="320">
        <f t="shared" si="298"/>
        <v>0.49108364999999998</v>
      </c>
      <c r="DC259" s="321">
        <f t="shared" si="298"/>
        <v>0.36135612</v>
      </c>
      <c r="DD259" s="321">
        <f t="shared" si="298"/>
        <v>0.40434450999999999</v>
      </c>
      <c r="DE259" s="321">
        <f t="shared" si="298"/>
        <v>0.25115175000000001</v>
      </c>
      <c r="DF259" s="321">
        <f t="shared" si="298"/>
        <v>0.34119826000000003</v>
      </c>
      <c r="DG259" s="321">
        <f t="shared" si="298"/>
        <v>0.33421557000000002</v>
      </c>
      <c r="DH259" s="321">
        <f t="shared" si="298"/>
        <v>0.44601446760000002</v>
      </c>
      <c r="DI259" s="320">
        <f>SUM($CB259:$CH259)</f>
        <v>5.6961188823999995</v>
      </c>
      <c r="DJ259" s="388">
        <f>SUM($CO259:$CU259)</f>
        <v>4.2315584399999997</v>
      </c>
      <c r="DK259" s="389">
        <f>SUM($DB259:$DH259)</f>
        <v>2.6293643275999998</v>
      </c>
      <c r="DL259" s="543">
        <f t="shared" ref="DL259" si="299">((DK259/DJ259)-1)*100</f>
        <v>-37.862979682728906</v>
      </c>
      <c r="DM259" s="267"/>
      <c r="DN259" s="266"/>
      <c r="DO259" s="268"/>
    </row>
    <row r="260" spans="1:139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73"/>
      <c r="DE260" s="73"/>
      <c r="DF260" s="73"/>
      <c r="DG260" s="73"/>
      <c r="DH260" s="73"/>
      <c r="DI260" s="596"/>
      <c r="DJ260" s="497"/>
      <c r="DK260" s="499"/>
      <c r="DL260" s="74"/>
      <c r="DM260" s="267"/>
      <c r="DN260" s="266"/>
      <c r="DO260" s="268"/>
    </row>
    <row r="261" spans="1:139" ht="20.100000000000001" customHeight="1" thickBot="1" x14ac:dyDescent="0.3">
      <c r="A261" s="536"/>
      <c r="B261" s="643" t="s">
        <v>49</v>
      </c>
      <c r="C261" s="644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300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32">
        <f>399816.91/1000000</f>
        <v>0.39981690999999997</v>
      </c>
      <c r="DE261" s="32">
        <f>249093.75/1000000</f>
        <v>0.24909375</v>
      </c>
      <c r="DF261" s="32">
        <v>0.33893446000000005</v>
      </c>
      <c r="DG261" s="32">
        <v>0.32992807000000002</v>
      </c>
      <c r="DH261" s="32">
        <f>434049.53/1000000</f>
        <v>0.43404953000000002</v>
      </c>
      <c r="DI261" s="594">
        <f>SUM($CB261:$CH261)</f>
        <v>5.2678913399999994</v>
      </c>
      <c r="DJ261" s="500">
        <f>SUM($CO261:$CU261)</f>
        <v>4.1685150400000008</v>
      </c>
      <c r="DK261" s="503">
        <f>SUM($DB261:$DH261)</f>
        <v>2.5958246900000006</v>
      </c>
      <c r="DL261" s="359">
        <f t="shared" ref="DL261:DL266" si="301">((DK261/DJ261)-1)*100</f>
        <v>-37.727831971550231</v>
      </c>
      <c r="DM261" s="267"/>
      <c r="DN261" s="266"/>
      <c r="DO261" s="268"/>
    </row>
    <row r="262" spans="1:139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26"/>
      <c r="DE262" s="26"/>
      <c r="DF262" s="26"/>
      <c r="DG262" s="26"/>
      <c r="DH262" s="26"/>
      <c r="DI262" s="596"/>
      <c r="DJ262" s="497"/>
      <c r="DK262" s="499"/>
      <c r="DL262" s="360"/>
      <c r="DM262" s="267"/>
      <c r="DN262" s="266"/>
      <c r="DO262" s="268"/>
    </row>
    <row r="263" spans="1:139" ht="20.100000000000001" customHeight="1" thickBot="1" x14ac:dyDescent="0.3">
      <c r="A263" s="536"/>
      <c r="B263" s="643" t="s">
        <v>49</v>
      </c>
      <c r="C263" s="678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300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32">
        <f>4527.6/1000000</f>
        <v>4.5276000000000005E-3</v>
      </c>
      <c r="DE263" s="32">
        <f>2058/1000000</f>
        <v>2.0579999999999999E-3</v>
      </c>
      <c r="DF263" s="32">
        <v>2.2638000000000003E-3</v>
      </c>
      <c r="DG263" s="32">
        <v>4.2874999999999996E-3</v>
      </c>
      <c r="DH263" s="32">
        <f>11964.9376/1000000</f>
        <v>1.1964937599999999E-2</v>
      </c>
      <c r="DI263" s="594">
        <f>SUM($CB263:$CH263)</f>
        <v>0.42822754239999999</v>
      </c>
      <c r="DJ263" s="500">
        <f>SUM($CO263:$CU263)</f>
        <v>6.3043400000000013E-2</v>
      </c>
      <c r="DK263" s="503">
        <f>SUM($DB263:$DH263)</f>
        <v>3.3539637599999998E-2</v>
      </c>
      <c r="DL263" s="359">
        <f t="shared" si="301"/>
        <v>-46.79912948857455</v>
      </c>
      <c r="DM263" s="267"/>
      <c r="DN263" s="266"/>
      <c r="DO263" s="268"/>
    </row>
    <row r="264" spans="1:139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302">+E265+E266</f>
        <v>0</v>
      </c>
      <c r="F264" s="321">
        <f t="shared" si="302"/>
        <v>0</v>
      </c>
      <c r="G264" s="321">
        <f t="shared" si="302"/>
        <v>0</v>
      </c>
      <c r="H264" s="321">
        <f t="shared" si="302"/>
        <v>0</v>
      </c>
      <c r="I264" s="321">
        <f t="shared" si="302"/>
        <v>0</v>
      </c>
      <c r="J264" s="321">
        <f t="shared" si="302"/>
        <v>0</v>
      </c>
      <c r="K264" s="321">
        <f t="shared" si="302"/>
        <v>0</v>
      </c>
      <c r="L264" s="321">
        <f t="shared" si="302"/>
        <v>0</v>
      </c>
      <c r="M264" s="321">
        <f t="shared" si="302"/>
        <v>0</v>
      </c>
      <c r="N264" s="321">
        <f t="shared" si="302"/>
        <v>0</v>
      </c>
      <c r="O264" s="322">
        <f t="shared" si="302"/>
        <v>0</v>
      </c>
      <c r="P264" s="320">
        <f t="shared" si="302"/>
        <v>0</v>
      </c>
      <c r="Q264" s="320">
        <f t="shared" si="302"/>
        <v>0</v>
      </c>
      <c r="R264" s="321">
        <f t="shared" si="302"/>
        <v>0</v>
      </c>
      <c r="S264" s="321">
        <f t="shared" si="302"/>
        <v>0</v>
      </c>
      <c r="T264" s="321">
        <f t="shared" si="302"/>
        <v>0</v>
      </c>
      <c r="U264" s="321">
        <f t="shared" si="302"/>
        <v>0</v>
      </c>
      <c r="V264" s="321">
        <f t="shared" si="302"/>
        <v>0</v>
      </c>
      <c r="W264" s="321">
        <f t="shared" si="302"/>
        <v>0</v>
      </c>
      <c r="X264" s="321">
        <f t="shared" si="302"/>
        <v>0</v>
      </c>
      <c r="Y264" s="321">
        <f t="shared" si="302"/>
        <v>0</v>
      </c>
      <c r="Z264" s="321">
        <f t="shared" si="302"/>
        <v>0</v>
      </c>
      <c r="AA264" s="321">
        <f t="shared" si="302"/>
        <v>0</v>
      </c>
      <c r="AB264" s="322">
        <f t="shared" si="302"/>
        <v>0</v>
      </c>
      <c r="AC264" s="320">
        <f t="shared" si="302"/>
        <v>0</v>
      </c>
      <c r="AD264" s="320">
        <f t="shared" si="302"/>
        <v>788</v>
      </c>
      <c r="AE264" s="321">
        <f t="shared" si="302"/>
        <v>758</v>
      </c>
      <c r="AF264" s="321">
        <f t="shared" si="302"/>
        <v>806</v>
      </c>
      <c r="AG264" s="321">
        <f t="shared" si="302"/>
        <v>838</v>
      </c>
      <c r="AH264" s="321">
        <f t="shared" si="302"/>
        <v>937</v>
      </c>
      <c r="AI264" s="321">
        <f t="shared" si="302"/>
        <v>837</v>
      </c>
      <c r="AJ264" s="321">
        <f t="shared" si="302"/>
        <v>794</v>
      </c>
      <c r="AK264" s="321">
        <f t="shared" si="302"/>
        <v>872</v>
      </c>
      <c r="AL264" s="321">
        <f t="shared" si="302"/>
        <v>919</v>
      </c>
      <c r="AM264" s="321">
        <f t="shared" si="302"/>
        <v>933</v>
      </c>
      <c r="AN264" s="321">
        <f t="shared" si="302"/>
        <v>834</v>
      </c>
      <c r="AO264" s="322">
        <f t="shared" si="302"/>
        <v>946</v>
      </c>
      <c r="AP264" s="320">
        <f t="shared" si="302"/>
        <v>778</v>
      </c>
      <c r="AQ264" s="321">
        <f t="shared" si="302"/>
        <v>845</v>
      </c>
      <c r="AR264" s="321">
        <f t="shared" si="302"/>
        <v>1081</v>
      </c>
      <c r="AS264" s="321">
        <f t="shared" si="302"/>
        <v>876</v>
      </c>
      <c r="AT264" s="321">
        <f t="shared" si="302"/>
        <v>1163</v>
      </c>
      <c r="AU264" s="321">
        <f t="shared" si="302"/>
        <v>1054</v>
      </c>
      <c r="AV264" s="321">
        <f t="shared" si="302"/>
        <v>1159</v>
      </c>
      <c r="AW264" s="321">
        <f t="shared" si="302"/>
        <v>1115</v>
      </c>
      <c r="AX264" s="321">
        <f t="shared" si="302"/>
        <v>1122</v>
      </c>
      <c r="AY264" s="321">
        <f t="shared" si="302"/>
        <v>1210</v>
      </c>
      <c r="AZ264" s="321">
        <f t="shared" si="302"/>
        <v>1085</v>
      </c>
      <c r="BA264" s="322">
        <f t="shared" si="302"/>
        <v>1067</v>
      </c>
      <c r="BB264" s="320">
        <f t="shared" si="302"/>
        <v>933</v>
      </c>
      <c r="BC264" s="321">
        <f t="shared" si="302"/>
        <v>923</v>
      </c>
      <c r="BD264" s="321">
        <f t="shared" si="302"/>
        <v>1150</v>
      </c>
      <c r="BE264" s="321">
        <f t="shared" si="302"/>
        <v>1224</v>
      </c>
      <c r="BF264" s="321">
        <f t="shared" si="302"/>
        <v>1194</v>
      </c>
      <c r="BG264" s="321">
        <f t="shared" si="302"/>
        <v>1017</v>
      </c>
      <c r="BH264" s="321">
        <f t="shared" si="302"/>
        <v>1029</v>
      </c>
      <c r="BI264" s="321">
        <f t="shared" si="302"/>
        <v>1037</v>
      </c>
      <c r="BJ264" s="321">
        <f t="shared" si="302"/>
        <v>1020</v>
      </c>
      <c r="BK264" s="321">
        <f t="shared" si="302"/>
        <v>1128</v>
      </c>
      <c r="BL264" s="321">
        <f t="shared" si="302"/>
        <v>1016</v>
      </c>
      <c r="BM264" s="322">
        <f t="shared" si="302"/>
        <v>956</v>
      </c>
      <c r="BN264" s="320">
        <f t="shared" si="302"/>
        <v>12627</v>
      </c>
      <c r="BO264" s="320">
        <f t="shared" si="302"/>
        <v>735</v>
      </c>
      <c r="BP264" s="321">
        <f t="shared" si="302"/>
        <v>811</v>
      </c>
      <c r="BQ264" s="321">
        <f t="shared" ref="BQ264:CL264" si="303">+BQ265+BQ266</f>
        <v>728</v>
      </c>
      <c r="BR264" s="321">
        <f t="shared" si="303"/>
        <v>843</v>
      </c>
      <c r="BS264" s="321">
        <f t="shared" si="303"/>
        <v>832</v>
      </c>
      <c r="BT264" s="321">
        <f t="shared" si="303"/>
        <v>754</v>
      </c>
      <c r="BU264" s="321">
        <f t="shared" si="303"/>
        <v>722</v>
      </c>
      <c r="BV264" s="321">
        <f t="shared" si="303"/>
        <v>732</v>
      </c>
      <c r="BW264" s="321">
        <f t="shared" si="303"/>
        <v>771</v>
      </c>
      <c r="BX264" s="321">
        <f t="shared" si="303"/>
        <v>803</v>
      </c>
      <c r="BY264" s="321">
        <f t="shared" si="303"/>
        <v>662</v>
      </c>
      <c r="BZ264" s="321">
        <f t="shared" si="303"/>
        <v>637</v>
      </c>
      <c r="CA264" s="432">
        <f>SUM(BO264:BZ264)</f>
        <v>9030</v>
      </c>
      <c r="CB264" s="320">
        <f t="shared" si="303"/>
        <v>574</v>
      </c>
      <c r="CC264" s="321">
        <f t="shared" si="303"/>
        <v>531</v>
      </c>
      <c r="CD264" s="321">
        <f t="shared" si="303"/>
        <v>716</v>
      </c>
      <c r="CE264" s="321">
        <f t="shared" si="303"/>
        <v>672</v>
      </c>
      <c r="CF264" s="321">
        <f t="shared" si="303"/>
        <v>667</v>
      </c>
      <c r="CG264" s="321">
        <f t="shared" si="303"/>
        <v>606</v>
      </c>
      <c r="CH264" s="321">
        <f t="shared" si="303"/>
        <v>604</v>
      </c>
      <c r="CI264" s="321">
        <f t="shared" si="303"/>
        <v>586</v>
      </c>
      <c r="CJ264" s="321">
        <f t="shared" si="303"/>
        <v>574</v>
      </c>
      <c r="CK264" s="321">
        <f t="shared" si="303"/>
        <v>594</v>
      </c>
      <c r="CL264" s="321">
        <f t="shared" si="303"/>
        <v>473</v>
      </c>
      <c r="CM264" s="322">
        <f t="shared" ref="CM264:DH264" si="304">+CM265+CM266</f>
        <v>496</v>
      </c>
      <c r="CN264" s="444">
        <f>SUM(CB264:CM264)</f>
        <v>7093</v>
      </c>
      <c r="CO264" s="321">
        <f t="shared" si="304"/>
        <v>330</v>
      </c>
      <c r="CP264" s="321">
        <f t="shared" si="304"/>
        <v>384</v>
      </c>
      <c r="CQ264" s="321">
        <f t="shared" si="304"/>
        <v>474</v>
      </c>
      <c r="CR264" s="321">
        <f t="shared" si="304"/>
        <v>507</v>
      </c>
      <c r="CS264" s="321">
        <f t="shared" si="304"/>
        <v>430</v>
      </c>
      <c r="CT264" s="321">
        <f t="shared" si="304"/>
        <v>452</v>
      </c>
      <c r="CU264" s="321">
        <f t="shared" si="304"/>
        <v>460</v>
      </c>
      <c r="CV264" s="321">
        <f t="shared" si="304"/>
        <v>477</v>
      </c>
      <c r="CW264" s="321">
        <f t="shared" si="304"/>
        <v>438</v>
      </c>
      <c r="CX264" s="321">
        <f t="shared" si="304"/>
        <v>465</v>
      </c>
      <c r="CY264" s="321">
        <f t="shared" si="304"/>
        <v>421</v>
      </c>
      <c r="CZ264" s="321">
        <f t="shared" si="304"/>
        <v>423</v>
      </c>
      <c r="DA264" s="432">
        <f t="shared" ref="DA264:DA266" si="305">SUM(CO264:CZ264)</f>
        <v>5261</v>
      </c>
      <c r="DB264" s="320">
        <f t="shared" si="304"/>
        <v>361</v>
      </c>
      <c r="DC264" s="321">
        <f t="shared" si="304"/>
        <v>319</v>
      </c>
      <c r="DD264" s="321">
        <f t="shared" si="304"/>
        <v>373</v>
      </c>
      <c r="DE264" s="321">
        <f t="shared" si="304"/>
        <v>292</v>
      </c>
      <c r="DF264" s="321">
        <f t="shared" si="304"/>
        <v>297</v>
      </c>
      <c r="DG264" s="321">
        <f t="shared" si="304"/>
        <v>309</v>
      </c>
      <c r="DH264" s="321">
        <f t="shared" si="304"/>
        <v>283</v>
      </c>
      <c r="DI264" s="320">
        <f>SUM($CB264:$CH264)</f>
        <v>4370</v>
      </c>
      <c r="DJ264" s="388">
        <f>SUM($CO264:$CU264)</f>
        <v>3037</v>
      </c>
      <c r="DK264" s="389">
        <f>SUM($DB264:$DH264)</f>
        <v>2234</v>
      </c>
      <c r="DL264" s="543">
        <f t="shared" si="301"/>
        <v>-26.440566348370098</v>
      </c>
      <c r="DM264" s="267"/>
      <c r="DN264" s="266"/>
      <c r="DO264" s="268"/>
    </row>
    <row r="265" spans="1:139" ht="20.100000000000001" customHeight="1" thickBot="1" x14ac:dyDescent="0.3">
      <c r="A265" s="536"/>
      <c r="B265" s="676" t="s">
        <v>41</v>
      </c>
      <c r="C265" s="677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300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305"/>
        <v>5215</v>
      </c>
      <c r="DB265" s="155">
        <v>358</v>
      </c>
      <c r="DC265" s="33">
        <v>316</v>
      </c>
      <c r="DD265" s="33">
        <v>368</v>
      </c>
      <c r="DE265" s="33">
        <v>291</v>
      </c>
      <c r="DF265" s="33">
        <v>295</v>
      </c>
      <c r="DG265" s="33">
        <v>305</v>
      </c>
      <c r="DH265" s="33">
        <v>278</v>
      </c>
      <c r="DI265" s="593">
        <f>SUM($CB265:$CH265)</f>
        <v>4320</v>
      </c>
      <c r="DJ265" s="566">
        <f>SUM($CO265:$CU265)</f>
        <v>3014</v>
      </c>
      <c r="DK265" s="527">
        <f>SUM($DB265:$DH265)</f>
        <v>2211</v>
      </c>
      <c r="DL265" s="366">
        <f t="shared" si="301"/>
        <v>-26.642335766423354</v>
      </c>
      <c r="DM265" s="267"/>
      <c r="DN265" s="266"/>
      <c r="DO265" s="268"/>
    </row>
    <row r="266" spans="1:139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300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305"/>
        <v>46</v>
      </c>
      <c r="DB266" s="155">
        <v>3</v>
      </c>
      <c r="DC266" s="33">
        <v>3</v>
      </c>
      <c r="DD266" s="33">
        <v>5</v>
      </c>
      <c r="DE266" s="33">
        <v>1</v>
      </c>
      <c r="DF266" s="33">
        <v>2</v>
      </c>
      <c r="DG266" s="33">
        <v>4</v>
      </c>
      <c r="DH266" s="33">
        <v>5</v>
      </c>
      <c r="DI266" s="593">
        <f>SUM($CB266:$CH266)</f>
        <v>50</v>
      </c>
      <c r="DJ266" s="566">
        <f>SUM($CO266:$CU266)</f>
        <v>23</v>
      </c>
      <c r="DK266" s="527">
        <f>SUM($DB266:$DH266)</f>
        <v>23</v>
      </c>
      <c r="DL266" s="366">
        <f t="shared" si="301"/>
        <v>0</v>
      </c>
      <c r="DM266" s="267"/>
      <c r="DN266" s="266"/>
      <c r="DO266" s="268"/>
    </row>
    <row r="267" spans="1:139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26"/>
      <c r="DE267" s="26"/>
      <c r="DF267" s="26"/>
      <c r="DG267" s="26"/>
      <c r="DH267" s="26"/>
      <c r="DI267" s="80"/>
      <c r="DJ267" s="485"/>
      <c r="DK267" s="485"/>
      <c r="DL267" s="532"/>
      <c r="DM267" s="267"/>
      <c r="DN267" s="266"/>
      <c r="DO267" s="268"/>
    </row>
    <row r="268" spans="1:139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80"/>
      <c r="DJ268" s="80"/>
      <c r="DK268" s="80"/>
      <c r="DL268" s="530"/>
      <c r="DM268" s="267"/>
      <c r="DN268" s="266"/>
      <c r="DO268" s="268"/>
    </row>
    <row r="269" spans="1:139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81"/>
      <c r="DK269" s="81"/>
      <c r="DL269" s="81"/>
      <c r="DN269" s="266"/>
      <c r="DO269" s="268"/>
    </row>
    <row r="270" spans="1:139" ht="17.25" customHeight="1" x14ac:dyDescent="0.25">
      <c r="A270" s="536"/>
      <c r="B270" s="130"/>
      <c r="C270" s="165"/>
      <c r="D270" s="666"/>
      <c r="E270" s="667"/>
      <c r="F270" s="667"/>
      <c r="G270" s="667"/>
      <c r="H270" s="667"/>
      <c r="I270" s="667"/>
      <c r="J270" s="667"/>
      <c r="K270" s="667"/>
      <c r="L270" s="667"/>
      <c r="M270" s="667"/>
      <c r="N270" s="667"/>
      <c r="O270" s="667"/>
      <c r="P270" s="661" t="s">
        <v>76</v>
      </c>
      <c r="Q270" s="663"/>
      <c r="R270" s="664"/>
      <c r="S270" s="664"/>
      <c r="T270" s="664"/>
      <c r="U270" s="664"/>
      <c r="V270" s="664"/>
      <c r="W270" s="664"/>
      <c r="X270" s="664"/>
      <c r="Y270" s="664"/>
      <c r="Z270" s="664"/>
      <c r="AA270" s="664"/>
      <c r="AB270" s="665"/>
      <c r="AC270" s="661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82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384"/>
      <c r="DE270" s="384"/>
      <c r="DF270" s="384"/>
      <c r="DG270" s="384"/>
      <c r="DH270" s="384"/>
      <c r="DI270" s="549"/>
      <c r="DJ270" s="603"/>
      <c r="DK270" s="81"/>
      <c r="DL270" s="81"/>
      <c r="DN270" s="268"/>
      <c r="DO270" s="268"/>
    </row>
    <row r="271" spans="1:139" s="40" customFormat="1" ht="20.100000000000001" customHeight="1" thickBot="1" x14ac:dyDescent="0.3">
      <c r="A271" s="536"/>
      <c r="B271" s="686" t="s">
        <v>47</v>
      </c>
      <c r="C271" s="687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62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62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83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226</v>
      </c>
      <c r="DB271" s="579" t="s">
        <v>2</v>
      </c>
      <c r="DC271" s="385" t="s">
        <v>3</v>
      </c>
      <c r="DD271" s="385" t="s">
        <v>4</v>
      </c>
      <c r="DE271" s="385" t="s">
        <v>5</v>
      </c>
      <c r="DF271" s="385" t="s">
        <v>6</v>
      </c>
      <c r="DG271" s="385" t="s">
        <v>7</v>
      </c>
      <c r="DH271" s="385" t="s">
        <v>43</v>
      </c>
      <c r="DI271" s="549"/>
      <c r="DJ271" s="144"/>
      <c r="DK271" s="144"/>
      <c r="DL271" s="144"/>
      <c r="DM271" s="235"/>
      <c r="DN271" s="235"/>
      <c r="DO271" s="268"/>
      <c r="DP271" s="235"/>
      <c r="DQ271" s="235"/>
      <c r="DR271" s="210"/>
      <c r="DS271" s="220"/>
      <c r="DT271" s="220"/>
      <c r="DU271" s="210"/>
      <c r="DV271" s="210"/>
      <c r="DW271" s="210"/>
      <c r="DX271" s="210"/>
      <c r="DY271" s="210"/>
      <c r="DZ271" s="210"/>
      <c r="EA271" s="210"/>
      <c r="EB271" s="210"/>
      <c r="EC271" s="210"/>
      <c r="ED271" s="210"/>
      <c r="EE271" s="210"/>
      <c r="EF271" s="210"/>
      <c r="EG271" s="210"/>
      <c r="EH271" s="210"/>
      <c r="EI271" s="210"/>
    </row>
    <row r="272" spans="1:139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80"/>
      <c r="DE272" s="80"/>
      <c r="DF272" s="80"/>
      <c r="DG272" s="80"/>
      <c r="DH272" s="80"/>
      <c r="DI272" s="549"/>
      <c r="DJ272" s="145"/>
      <c r="DK272" s="145"/>
      <c r="DL272" s="145"/>
      <c r="DM272" s="236"/>
      <c r="DN272" s="236"/>
      <c r="DO272" s="268"/>
      <c r="DP272" s="236"/>
      <c r="DQ272" s="236"/>
      <c r="DR272" s="211"/>
      <c r="DS272" s="221"/>
      <c r="DT272" s="22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  <c r="EF272" s="211"/>
      <c r="EG272" s="211"/>
      <c r="EH272" s="211"/>
      <c r="EI272" s="211"/>
    </row>
    <row r="273" spans="1:119" ht="20.100000000000001" customHeight="1" thickBot="1" x14ac:dyDescent="0.25">
      <c r="A273" s="536"/>
      <c r="B273" s="643" t="s">
        <v>62</v>
      </c>
      <c r="C273" s="644"/>
      <c r="D273" s="243">
        <f>+(D213+D234+D241+D252+D261)/(D223+D238+D246+D255+D265)*1000000</f>
        <v>6994.0144640152284</v>
      </c>
      <c r="E273" s="244">
        <f t="shared" ref="E273:BP273" si="306">+(E213+E234+E241+E252+E259)/(E223+E238+E246+E255+E264)*1000000</f>
        <v>6700.0286369800979</v>
      </c>
      <c r="F273" s="244">
        <f t="shared" si="306"/>
        <v>6704.1927973822267</v>
      </c>
      <c r="G273" s="244">
        <f t="shared" si="306"/>
        <v>7242.7173906674989</v>
      </c>
      <c r="H273" s="244">
        <f t="shared" si="306"/>
        <v>6375.1049396999088</v>
      </c>
      <c r="I273" s="244">
        <f t="shared" si="306"/>
        <v>6391.4806707805128</v>
      </c>
      <c r="J273" s="244">
        <f t="shared" si="306"/>
        <v>6720.2920815071557</v>
      </c>
      <c r="K273" s="244">
        <f t="shared" si="306"/>
        <v>6332.1883734693283</v>
      </c>
      <c r="L273" s="244">
        <f t="shared" si="306"/>
        <v>7140.3545413130032</v>
      </c>
      <c r="M273" s="244">
        <f t="shared" si="306"/>
        <v>7386.8286313695826</v>
      </c>
      <c r="N273" s="244">
        <f t="shared" si="306"/>
        <v>7056.0225465133835</v>
      </c>
      <c r="O273" s="244">
        <f t="shared" si="306"/>
        <v>7619.1476933791409</v>
      </c>
      <c r="P273" s="397">
        <f t="shared" si="306"/>
        <v>6909.4229696788643</v>
      </c>
      <c r="Q273" s="244">
        <f t="shared" si="306"/>
        <v>6649.8887177649212</v>
      </c>
      <c r="R273" s="244">
        <f t="shared" si="306"/>
        <v>6681.9521330400576</v>
      </c>
      <c r="S273" s="244">
        <f t="shared" si="306"/>
        <v>6974.3353133963383</v>
      </c>
      <c r="T273" s="244">
        <f t="shared" si="306"/>
        <v>7001.5314339936704</v>
      </c>
      <c r="U273" s="244">
        <f t="shared" si="306"/>
        <v>6465.3527367148345</v>
      </c>
      <c r="V273" s="244">
        <f t="shared" si="306"/>
        <v>6501.1272407900851</v>
      </c>
      <c r="W273" s="244">
        <f t="shared" si="306"/>
        <v>7157.2900309839788</v>
      </c>
      <c r="X273" s="244">
        <f t="shared" si="306"/>
        <v>7260.365101693601</v>
      </c>
      <c r="Y273" s="244">
        <f t="shared" si="306"/>
        <v>6946.8084092051658</v>
      </c>
      <c r="Z273" s="244">
        <f t="shared" si="306"/>
        <v>7452.9920164509513</v>
      </c>
      <c r="AA273" s="244">
        <f t="shared" si="306"/>
        <v>7040.5849014400501</v>
      </c>
      <c r="AB273" s="244">
        <f t="shared" si="306"/>
        <v>7929.5149940394886</v>
      </c>
      <c r="AC273" s="397">
        <f t="shared" si="306"/>
        <v>7036.192306246252</v>
      </c>
      <c r="AD273" s="244">
        <f t="shared" si="306"/>
        <v>7198.7004975888976</v>
      </c>
      <c r="AE273" s="244">
        <f t="shared" si="306"/>
        <v>7477.1033186580016</v>
      </c>
      <c r="AF273" s="244">
        <f t="shared" si="306"/>
        <v>7839.7161240276355</v>
      </c>
      <c r="AG273" s="244">
        <f t="shared" si="306"/>
        <v>8070.8531870703555</v>
      </c>
      <c r="AH273" s="244">
        <f t="shared" si="306"/>
        <v>8268.1736297506777</v>
      </c>
      <c r="AI273" s="244">
        <f t="shared" si="306"/>
        <v>7854.4805673061537</v>
      </c>
      <c r="AJ273" s="244">
        <f t="shared" si="306"/>
        <v>9763.8630330538163</v>
      </c>
      <c r="AK273" s="244">
        <f t="shared" si="306"/>
        <v>8511.3066469123023</v>
      </c>
      <c r="AL273" s="244">
        <f t="shared" si="306"/>
        <v>9131.3422749368674</v>
      </c>
      <c r="AM273" s="244">
        <f t="shared" si="306"/>
        <v>8530.4826928422317</v>
      </c>
      <c r="AN273" s="244">
        <f t="shared" si="306"/>
        <v>8701.3816037546803</v>
      </c>
      <c r="AO273" s="244">
        <f t="shared" si="306"/>
        <v>9573.043852526469</v>
      </c>
      <c r="AP273" s="243">
        <f t="shared" si="306"/>
        <v>7944.5262111773209</v>
      </c>
      <c r="AQ273" s="244">
        <f t="shared" si="306"/>
        <v>7141.4697639852202</v>
      </c>
      <c r="AR273" s="244">
        <f t="shared" si="306"/>
        <v>8186.2766929520149</v>
      </c>
      <c r="AS273" s="244">
        <f t="shared" si="306"/>
        <v>8604.2160934800722</v>
      </c>
      <c r="AT273" s="244">
        <f t="shared" si="306"/>
        <v>8807.0830682392861</v>
      </c>
      <c r="AU273" s="244">
        <f t="shared" si="306"/>
        <v>8096.8504652461997</v>
      </c>
      <c r="AV273" s="244">
        <f t="shared" si="306"/>
        <v>9444.0943419167597</v>
      </c>
      <c r="AW273" s="244">
        <f t="shared" si="306"/>
        <v>8840.2715879553671</v>
      </c>
      <c r="AX273" s="244">
        <f t="shared" si="306"/>
        <v>8328.6617760657264</v>
      </c>
      <c r="AY273" s="244">
        <f t="shared" si="306"/>
        <v>10021.328278412395</v>
      </c>
      <c r="AZ273" s="244">
        <f t="shared" si="306"/>
        <v>9165.1003270760702</v>
      </c>
      <c r="BA273" s="244">
        <f t="shared" si="306"/>
        <v>9655.8296993968634</v>
      </c>
      <c r="BB273" s="243">
        <f t="shared" si="306"/>
        <v>9785.2486183243309</v>
      </c>
      <c r="BC273" s="244">
        <f t="shared" si="306"/>
        <v>8706.5081503878737</v>
      </c>
      <c r="BD273" s="244">
        <f t="shared" si="306"/>
        <v>9081.7032794831957</v>
      </c>
      <c r="BE273" s="244">
        <f t="shared" si="306"/>
        <v>10275.462401105571</v>
      </c>
      <c r="BF273" s="244">
        <f t="shared" si="306"/>
        <v>9377.6624980665983</v>
      </c>
      <c r="BG273" s="244">
        <f t="shared" si="306"/>
        <v>9027.5163889504074</v>
      </c>
      <c r="BH273" s="244">
        <f t="shared" si="306"/>
        <v>9647.927593908038</v>
      </c>
      <c r="BI273" s="244">
        <f t="shared" si="306"/>
        <v>9207.8293233445729</v>
      </c>
      <c r="BJ273" s="244">
        <f t="shared" si="306"/>
        <v>8932.5281422322259</v>
      </c>
      <c r="BK273" s="244">
        <f t="shared" si="306"/>
        <v>9919.7526558582485</v>
      </c>
      <c r="BL273" s="244">
        <f t="shared" si="306"/>
        <v>9501.7696716850805</v>
      </c>
      <c r="BM273" s="244">
        <f t="shared" si="306"/>
        <v>10690.251307913426</v>
      </c>
      <c r="BN273" s="243">
        <f t="shared" si="306"/>
        <v>9539.8429245431344</v>
      </c>
      <c r="BO273" s="243">
        <f t="shared" si="306"/>
        <v>10388.55593312276</v>
      </c>
      <c r="BP273" s="244">
        <f t="shared" si="306"/>
        <v>9216.8740186098257</v>
      </c>
      <c r="BQ273" s="244">
        <f t="shared" ref="BQ273:CL273" si="307">+(BQ213+BQ234+BQ241+BQ252+BQ259)/(BQ223+BQ238+BQ246+BQ255+BQ264)*1000000</f>
        <v>8785.1338560901331</v>
      </c>
      <c r="BR273" s="244">
        <f t="shared" si="307"/>
        <v>10299.38457561695</v>
      </c>
      <c r="BS273" s="244">
        <f t="shared" si="307"/>
        <v>9691.922217558953</v>
      </c>
      <c r="BT273" s="244">
        <f t="shared" si="307"/>
        <v>8773.6485750812008</v>
      </c>
      <c r="BU273" s="244">
        <f t="shared" si="307"/>
        <v>11123.5716362413</v>
      </c>
      <c r="BV273" s="244">
        <f t="shared" si="307"/>
        <v>9246.3651193849564</v>
      </c>
      <c r="BW273" s="244">
        <f t="shared" si="307"/>
        <v>10447.103367611277</v>
      </c>
      <c r="BX273" s="244">
        <f t="shared" si="307"/>
        <v>11761.685032556115</v>
      </c>
      <c r="BY273" s="244">
        <f t="shared" si="307"/>
        <v>9265.6771187537906</v>
      </c>
      <c r="BZ273" s="244">
        <f t="shared" si="307"/>
        <v>11082.181696053609</v>
      </c>
      <c r="CA273" s="397">
        <f t="shared" si="307"/>
        <v>10036.108947791941</v>
      </c>
      <c r="CB273" s="243">
        <f t="shared" si="307"/>
        <v>9150.5276354429898</v>
      </c>
      <c r="CC273" s="244">
        <f t="shared" si="307"/>
        <v>8663.5851264271314</v>
      </c>
      <c r="CD273" s="244">
        <f t="shared" si="307"/>
        <v>7160.0005763949666</v>
      </c>
      <c r="CE273" s="244">
        <f t="shared" si="307"/>
        <v>5273.4496624157264</v>
      </c>
      <c r="CF273" s="244">
        <f t="shared" si="307"/>
        <v>5009.2889234180057</v>
      </c>
      <c r="CG273" s="244">
        <f t="shared" si="307"/>
        <v>5587.4486914444533</v>
      </c>
      <c r="CH273" s="244">
        <f t="shared" si="307"/>
        <v>5215.5308515721226</v>
      </c>
      <c r="CI273" s="244">
        <f t="shared" si="307"/>
        <v>4226.1693010352392</v>
      </c>
      <c r="CJ273" s="244">
        <f t="shared" si="307"/>
        <v>4820.8303166973046</v>
      </c>
      <c r="CK273" s="244">
        <f t="shared" si="307"/>
        <v>4535.7797602174478</v>
      </c>
      <c r="CL273" s="244">
        <f t="shared" si="307"/>
        <v>3417.3671093241105</v>
      </c>
      <c r="CM273" s="245">
        <f t="shared" ref="CM273:CO273" si="308">+(CM213+CM234+CM241+CM252+CM259)/(CM223+CM238+CM246+CM255+CM264)*1000000</f>
        <v>3988.7017051685675</v>
      </c>
      <c r="CN273" s="245">
        <f t="shared" si="308"/>
        <v>5044.7026088640905</v>
      </c>
      <c r="CO273" s="243">
        <f t="shared" si="308"/>
        <v>3169.6669661731626</v>
      </c>
      <c r="CP273" s="244">
        <f t="shared" ref="CP273:CQ273" si="309">+(CP213+CP234+CP241+CP252+CP259)/(CP223+CP238+CP246+CP255+CP264)*1000000</f>
        <v>3030.3322897829976</v>
      </c>
      <c r="CQ273" s="244">
        <f t="shared" si="309"/>
        <v>3050.4038725672744</v>
      </c>
      <c r="CR273" s="244">
        <f t="shared" ref="CR273:CS273" si="310">+(CR213+CR234+CR241+CR252+CR259)/(CR223+CR238+CR246+CR255+CR264)*1000000</f>
        <v>3029.978789734042</v>
      </c>
      <c r="CS273" s="244">
        <f t="shared" si="310"/>
        <v>2917.8007588150772</v>
      </c>
      <c r="CT273" s="244">
        <f t="shared" ref="CT273:CU273" si="311">+(CT213+CT234+CT241+CT252+CT259)/(CT223+CT238+CT246+CT255+CT264)*1000000</f>
        <v>3099.3584345767986</v>
      </c>
      <c r="CU273" s="244">
        <f t="shared" si="311"/>
        <v>2683.6614836183185</v>
      </c>
      <c r="CV273" s="244">
        <f t="shared" ref="CV273:CW273" si="312">+(CV213+CV234+CV241+CV252+CV259)/(CV223+CV238+CV246+CV255+CV264)*1000000</f>
        <v>2666.5354173798801</v>
      </c>
      <c r="CW273" s="244">
        <f t="shared" si="312"/>
        <v>2780.9447651235905</v>
      </c>
      <c r="CX273" s="244">
        <f t="shared" ref="CX273:CY273" si="313">+(CX213+CX234+CX241+CX252+CX259)/(CX223+CX238+CX246+CX255+CX264)*1000000</f>
        <v>2541.6583872503102</v>
      </c>
      <c r="CY273" s="244">
        <f t="shared" si="313"/>
        <v>2704.0782659078964</v>
      </c>
      <c r="CZ273" s="245">
        <f t="shared" ref="CZ273:DB273" si="314">+(CZ213+CZ234+CZ241+CZ252+CZ259)/(CZ223+CZ238+CZ246+CZ255+CZ264)*1000000</f>
        <v>3286.3642708754505</v>
      </c>
      <c r="DA273" s="245">
        <f t="shared" si="314"/>
        <v>2902.3643922957644</v>
      </c>
      <c r="DB273" s="243">
        <f t="shared" si="314"/>
        <v>2468.8755536630592</v>
      </c>
      <c r="DC273" s="244">
        <f t="shared" ref="DC273:DD273" si="315">+(DC213+DC234+DC241+DC252+DC259)/(DC223+DC238+DC246+DC255+DC264)*1000000</f>
        <v>2241.9859521768644</v>
      </c>
      <c r="DD273" s="244">
        <f t="shared" si="315"/>
        <v>2578.9240215054292</v>
      </c>
      <c r="DE273" s="244">
        <f t="shared" ref="DE273:DF273" si="316">+(DE213+DE234+DE241+DE252+DE259)/(DE223+DE238+DE246+DE255+DE264)*1000000</f>
        <v>2618.8694980562209</v>
      </c>
      <c r="DF273" s="244">
        <f t="shared" si="316"/>
        <v>2532.4983044141741</v>
      </c>
      <c r="DG273" s="244">
        <f t="shared" ref="DG273:DH273" si="317">+(DG213+DG234+DG241+DG252+DG259)/(DG223+DG238+DG246+DG255+DG264)*1000000</f>
        <v>2455.7829530858035</v>
      </c>
      <c r="DH273" s="244">
        <f t="shared" si="317"/>
        <v>2522.7367349847536</v>
      </c>
      <c r="DI273" s="137"/>
      <c r="DJ273" s="81"/>
      <c r="DK273" s="81"/>
      <c r="DL273" s="81"/>
      <c r="DO273" s="268"/>
    </row>
    <row r="274" spans="1:119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80"/>
      <c r="DE274" s="80"/>
      <c r="DF274" s="80"/>
      <c r="DG274" s="80"/>
      <c r="DH274" s="80"/>
      <c r="DI274" s="549"/>
      <c r="DJ274" s="81"/>
      <c r="DK274" s="81"/>
      <c r="DL274" s="81"/>
      <c r="DO274" s="268"/>
    </row>
    <row r="275" spans="1:119" ht="20.100000000000001" customHeight="1" thickBot="1" x14ac:dyDescent="0.25">
      <c r="A275" s="536"/>
      <c r="B275" s="643" t="s">
        <v>62</v>
      </c>
      <c r="C275" s="644"/>
      <c r="D275" s="243">
        <f>+(D218+D236+D263)/(D227+D239+D266)*1000000</f>
        <v>66969.351410325908</v>
      </c>
      <c r="E275" s="244">
        <f t="shared" ref="E275:BP275" si="318">+(E218+E236+E263)/(E227+E239+E266)*1000000</f>
        <v>64161.14569767459</v>
      </c>
      <c r="F275" s="244">
        <f t="shared" si="318"/>
        <v>64031.750710863744</v>
      </c>
      <c r="G275" s="244">
        <f t="shared" si="318"/>
        <v>67092.603911707571</v>
      </c>
      <c r="H275" s="244">
        <f t="shared" si="318"/>
        <v>75324.480524418454</v>
      </c>
      <c r="I275" s="244">
        <f t="shared" si="318"/>
        <v>74513.844525763154</v>
      </c>
      <c r="J275" s="244">
        <f t="shared" si="318"/>
        <v>73880.601738829864</v>
      </c>
      <c r="K275" s="244">
        <f t="shared" si="318"/>
        <v>79388.275972298405</v>
      </c>
      <c r="L275" s="244">
        <f t="shared" si="318"/>
        <v>68490.873010843628</v>
      </c>
      <c r="M275" s="244">
        <f t="shared" si="318"/>
        <v>72650.732827051106</v>
      </c>
      <c r="N275" s="244">
        <f t="shared" si="318"/>
        <v>72250.441003269836</v>
      </c>
      <c r="O275" s="245">
        <f t="shared" si="318"/>
        <v>71954.139975154423</v>
      </c>
      <c r="P275" s="243">
        <f t="shared" si="318"/>
        <v>71082.499558136056</v>
      </c>
      <c r="Q275" s="243">
        <f t="shared" si="318"/>
        <v>73930.81219379227</v>
      </c>
      <c r="R275" s="244">
        <f t="shared" si="318"/>
        <v>65188.845843350093</v>
      </c>
      <c r="S275" s="244">
        <f t="shared" si="318"/>
        <v>63817.720840542715</v>
      </c>
      <c r="T275" s="244">
        <f t="shared" si="318"/>
        <v>77335.390399070544</v>
      </c>
      <c r="U275" s="244">
        <f t="shared" si="318"/>
        <v>72881.988099084789</v>
      </c>
      <c r="V275" s="244">
        <f t="shared" si="318"/>
        <v>70145.900803895303</v>
      </c>
      <c r="W275" s="244">
        <f t="shared" si="318"/>
        <v>68374.225717435998</v>
      </c>
      <c r="X275" s="244">
        <f t="shared" si="318"/>
        <v>66167.099341822206</v>
      </c>
      <c r="Y275" s="244">
        <f t="shared" si="318"/>
        <v>62338.438429161382</v>
      </c>
      <c r="Z275" s="244">
        <f t="shared" si="318"/>
        <v>65295.469484618436</v>
      </c>
      <c r="AA275" s="244">
        <f t="shared" si="318"/>
        <v>70095.975387350831</v>
      </c>
      <c r="AB275" s="245">
        <f t="shared" si="318"/>
        <v>78350.350150044891</v>
      </c>
      <c r="AC275" s="243">
        <f t="shared" si="318"/>
        <v>69549.478221692363</v>
      </c>
      <c r="AD275" s="243">
        <f t="shared" si="318"/>
        <v>70423.494266765381</v>
      </c>
      <c r="AE275" s="244">
        <f t="shared" si="318"/>
        <v>64344.208189705554</v>
      </c>
      <c r="AF275" s="244">
        <f t="shared" si="318"/>
        <v>67223.992509859032</v>
      </c>
      <c r="AG275" s="244">
        <f t="shared" si="318"/>
        <v>86118.936272266583</v>
      </c>
      <c r="AH275" s="244">
        <f t="shared" si="318"/>
        <v>88044.545103181532</v>
      </c>
      <c r="AI275" s="244">
        <f t="shared" si="318"/>
        <v>78206.869396091817</v>
      </c>
      <c r="AJ275" s="244">
        <f t="shared" si="318"/>
        <v>81958.198002619203</v>
      </c>
      <c r="AK275" s="244">
        <f t="shared" si="318"/>
        <v>79011.922123028897</v>
      </c>
      <c r="AL275" s="244">
        <f t="shared" si="318"/>
        <v>81729.892452607659</v>
      </c>
      <c r="AM275" s="244">
        <f t="shared" si="318"/>
        <v>79782.598484106056</v>
      </c>
      <c r="AN275" s="244">
        <f t="shared" si="318"/>
        <v>72712.930464116493</v>
      </c>
      <c r="AO275" s="245">
        <f t="shared" si="318"/>
        <v>85786.616494730217</v>
      </c>
      <c r="AP275" s="243">
        <f t="shared" si="318"/>
        <v>74512.56099001503</v>
      </c>
      <c r="AQ275" s="244">
        <f t="shared" si="318"/>
        <v>74974.97385006462</v>
      </c>
      <c r="AR275" s="244">
        <f t="shared" si="318"/>
        <v>77630.042741530968</v>
      </c>
      <c r="AS275" s="244">
        <f t="shared" si="318"/>
        <v>98061.699709101362</v>
      </c>
      <c r="AT275" s="244">
        <f t="shared" si="318"/>
        <v>96505.33223121069</v>
      </c>
      <c r="AU275" s="244">
        <f t="shared" si="318"/>
        <v>84339.67699348749</v>
      </c>
      <c r="AV275" s="244">
        <f t="shared" si="318"/>
        <v>76959.926780720809</v>
      </c>
      <c r="AW275" s="244">
        <f t="shared" si="318"/>
        <v>75110.244570783922</v>
      </c>
      <c r="AX275" s="244">
        <f t="shared" si="318"/>
        <v>78953.961505724248</v>
      </c>
      <c r="AY275" s="244">
        <f t="shared" si="318"/>
        <v>79413.123942750404</v>
      </c>
      <c r="AZ275" s="244">
        <f t="shared" si="318"/>
        <v>76806.925523508064</v>
      </c>
      <c r="BA275" s="245">
        <f t="shared" si="318"/>
        <v>84547.998755073888</v>
      </c>
      <c r="BB275" s="243">
        <f t="shared" si="318"/>
        <v>79291.624081247472</v>
      </c>
      <c r="BC275" s="244">
        <f t="shared" si="318"/>
        <v>79455.429773190961</v>
      </c>
      <c r="BD275" s="244">
        <f t="shared" si="318"/>
        <v>83114.453904808048</v>
      </c>
      <c r="BE275" s="244">
        <f t="shared" si="318"/>
        <v>86305.694067896067</v>
      </c>
      <c r="BF275" s="244">
        <f t="shared" si="318"/>
        <v>99495.095257158871</v>
      </c>
      <c r="BG275" s="244">
        <f t="shared" si="318"/>
        <v>103133.5934266227</v>
      </c>
      <c r="BH275" s="244">
        <f t="shared" si="318"/>
        <v>87926.283748756847</v>
      </c>
      <c r="BI275" s="244">
        <f t="shared" si="318"/>
        <v>86152.547019504782</v>
      </c>
      <c r="BJ275" s="244">
        <f t="shared" si="318"/>
        <v>93727.364139201032</v>
      </c>
      <c r="BK275" s="244">
        <f t="shared" si="318"/>
        <v>80867.556327712766</v>
      </c>
      <c r="BL275" s="244">
        <f t="shared" si="318"/>
        <v>84280.629044610512</v>
      </c>
      <c r="BM275" s="245">
        <f t="shared" si="318"/>
        <v>87998.784901776438</v>
      </c>
      <c r="BN275" s="243">
        <f t="shared" si="318"/>
        <v>87704.470331314733</v>
      </c>
      <c r="BO275" s="243">
        <f t="shared" si="318"/>
        <v>85659.128891132714</v>
      </c>
      <c r="BP275" s="244">
        <f t="shared" si="318"/>
        <v>77279.252244310235</v>
      </c>
      <c r="BQ275" s="244">
        <f t="shared" ref="BQ275:CL275" si="319">+(BQ218+BQ236+BQ263)/(BQ227+BQ239+BQ266)*1000000</f>
        <v>79717.042016075851</v>
      </c>
      <c r="BR275" s="244">
        <f t="shared" si="319"/>
        <v>88337.324186089929</v>
      </c>
      <c r="BS275" s="244">
        <f t="shared" si="319"/>
        <v>98160.048521963006</v>
      </c>
      <c r="BT275" s="244">
        <f t="shared" si="319"/>
        <v>86228.089928514339</v>
      </c>
      <c r="BU275" s="244">
        <f t="shared" si="319"/>
        <v>82261.131272267361</v>
      </c>
      <c r="BV275" s="244">
        <f t="shared" si="319"/>
        <v>80538.45741851606</v>
      </c>
      <c r="BW275" s="244">
        <f t="shared" si="319"/>
        <v>76477.449061074978</v>
      </c>
      <c r="BX275" s="244">
        <f t="shared" si="319"/>
        <v>79116.105344438532</v>
      </c>
      <c r="BY275" s="244">
        <f t="shared" si="319"/>
        <v>84716.275572165439</v>
      </c>
      <c r="BZ275" s="244">
        <f t="shared" si="319"/>
        <v>88972.495509330736</v>
      </c>
      <c r="CA275" s="397">
        <f t="shared" si="319"/>
        <v>84052.621707859027</v>
      </c>
      <c r="CB275" s="243">
        <f t="shared" si="319"/>
        <v>78881.014501209997</v>
      </c>
      <c r="CC275" s="244">
        <f t="shared" si="319"/>
        <v>73539.809616626822</v>
      </c>
      <c r="CD275" s="244">
        <f t="shared" si="319"/>
        <v>70169.358618787184</v>
      </c>
      <c r="CE275" s="244">
        <f t="shared" si="319"/>
        <v>91339.469883821745</v>
      </c>
      <c r="CF275" s="244">
        <f t="shared" si="319"/>
        <v>85812.148373069082</v>
      </c>
      <c r="CG275" s="244">
        <f t="shared" si="319"/>
        <v>83252.529106772912</v>
      </c>
      <c r="CH275" s="244">
        <f t="shared" si="319"/>
        <v>67199.079298494325</v>
      </c>
      <c r="CI275" s="244">
        <f t="shared" si="319"/>
        <v>67158.269591388176</v>
      </c>
      <c r="CJ275" s="244">
        <f t="shared" si="319"/>
        <v>65824.454065256607</v>
      </c>
      <c r="CK275" s="244">
        <f t="shared" si="319"/>
        <v>80902.023500186988</v>
      </c>
      <c r="CL275" s="244">
        <f t="shared" si="319"/>
        <v>67823.871752443854</v>
      </c>
      <c r="CM275" s="245">
        <f t="shared" ref="CM275:CO275" si="320">+(CM218+CM236+CM263)/(CM227+CM239+CM266)*1000000</f>
        <v>105763.85668972295</v>
      </c>
      <c r="CN275" s="245">
        <f t="shared" si="320"/>
        <v>78564.151102193602</v>
      </c>
      <c r="CO275" s="243">
        <f t="shared" si="320"/>
        <v>76965.430603668181</v>
      </c>
      <c r="CP275" s="244">
        <f t="shared" ref="CP275:CQ275" si="321">+(CP218+CP236+CP263)/(CP227+CP239+CP266)*1000000</f>
        <v>69594.194264784499</v>
      </c>
      <c r="CQ275" s="244">
        <f t="shared" si="321"/>
        <v>83974.264853666755</v>
      </c>
      <c r="CR275" s="244">
        <f t="shared" ref="CR275:CS275" si="322">+(CR218+CR236+CR263)/(CR227+CR239+CR266)*1000000</f>
        <v>92053.742642041208</v>
      </c>
      <c r="CS275" s="244">
        <f t="shared" si="322"/>
        <v>87998.962947153515</v>
      </c>
      <c r="CT275" s="244">
        <f t="shared" ref="CT275:CU275" si="323">+(CT218+CT236+CT263)/(CT227+CT239+CT266)*1000000</f>
        <v>79346.893974246836</v>
      </c>
      <c r="CU275" s="244">
        <f t="shared" si="323"/>
        <v>62998.360908782139</v>
      </c>
      <c r="CV275" s="244">
        <f t="shared" ref="CV275:CW275" si="324">+(CV218+CV236+CV263)/(CV227+CV239+CV266)*1000000</f>
        <v>66150.601732293915</v>
      </c>
      <c r="CW275" s="244">
        <f t="shared" si="324"/>
        <v>62459.153455967265</v>
      </c>
      <c r="CX275" s="244">
        <f t="shared" ref="CX275:CY275" si="325">+(CX218+CX236+CX263)/(CX227+CX239+CX266)*1000000</f>
        <v>59850.791658586342</v>
      </c>
      <c r="CY275" s="244">
        <f t="shared" si="325"/>
        <v>64541.343027456882</v>
      </c>
      <c r="CZ275" s="245">
        <f t="shared" ref="CZ275:DB275" si="326">+(CZ218+CZ236+CZ263)/(CZ227+CZ239+CZ266)*1000000</f>
        <v>68070.467674316911</v>
      </c>
      <c r="DA275" s="245">
        <f t="shared" si="326"/>
        <v>72757.780559906023</v>
      </c>
      <c r="DB275" s="243">
        <f t="shared" si="326"/>
        <v>58301.382145970783</v>
      </c>
      <c r="DC275" s="244">
        <f t="shared" ref="DC275:DD275" si="327">+(DC218+DC236+DC263)/(DC227+DC239+DC266)*1000000</f>
        <v>64243.623981191638</v>
      </c>
      <c r="DD275" s="244">
        <f t="shared" si="327"/>
        <v>64301.715695390725</v>
      </c>
      <c r="DE275" s="244">
        <f t="shared" ref="DE275:DF275" si="328">+(DE218+DE236+DE263)/(DE227+DE239+DE266)*1000000</f>
        <v>64117.009030309047</v>
      </c>
      <c r="DF275" s="244">
        <f t="shared" si="328"/>
        <v>87896.836354628671</v>
      </c>
      <c r="DG275" s="244">
        <f t="shared" ref="DG275:DH275" si="329">+(DG218+DG236+DG263)/(DG227+DG239+DG266)*1000000</f>
        <v>72465.110884998518</v>
      </c>
      <c r="DH275" s="244">
        <f t="shared" si="329"/>
        <v>59937.149601375939</v>
      </c>
      <c r="DI275" s="137"/>
      <c r="DJ275" s="81"/>
      <c r="DK275" s="81"/>
      <c r="DL275" s="81"/>
      <c r="DO275" s="268"/>
    </row>
    <row r="276" spans="1:119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  <c r="DH276" s="202"/>
      <c r="DI276" s="202"/>
      <c r="DJ276" s="202"/>
      <c r="DK276" s="202"/>
      <c r="DL276" s="202"/>
    </row>
    <row r="277" spans="1:119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  <c r="DI277" s="202"/>
      <c r="DJ277" s="202"/>
      <c r="DK277" s="202"/>
      <c r="DL277" s="202"/>
    </row>
    <row r="278" spans="1:119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  <c r="DI278" s="202"/>
      <c r="DJ278" s="202"/>
      <c r="DK278" s="202"/>
      <c r="DL278" s="202"/>
    </row>
    <row r="279" spans="1:119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30">+BO57+BO58+BO94+BO31+BO86</f>
        <v>3.1219999999999999</v>
      </c>
      <c r="BP279" s="377">
        <f t="shared" ref="BP279:BW279" si="331">+BP57+BP58+BP94+BP31+BP86</f>
        <v>2.5954999999999999</v>
      </c>
      <c r="BQ279" s="377">
        <f t="shared" si="331"/>
        <v>1.7664500000000001</v>
      </c>
      <c r="BR279" s="377">
        <f t="shared" si="331"/>
        <v>1.19</v>
      </c>
      <c r="BS279" s="377">
        <f t="shared" si="331"/>
        <v>0.59928000000000003</v>
      </c>
      <c r="BT279" s="377">
        <f t="shared" si="331"/>
        <v>0.375</v>
      </c>
      <c r="BU279" s="377">
        <f t="shared" si="331"/>
        <v>0.83199999999999996</v>
      </c>
      <c r="BV279" s="377">
        <f t="shared" si="331"/>
        <v>0.78200000000000003</v>
      </c>
      <c r="BW279" s="377">
        <f t="shared" si="331"/>
        <v>0.78300000000000003</v>
      </c>
      <c r="BX279" s="377">
        <f t="shared" ref="BX279:CB279" si="332">+BX57+BX58+BX94+BX31+BX86</f>
        <v>0.78400000000000003</v>
      </c>
      <c r="BY279" s="377">
        <f t="shared" si="332"/>
        <v>0.217</v>
      </c>
      <c r="BZ279" s="377">
        <f t="shared" si="332"/>
        <v>2.8071681583999997</v>
      </c>
      <c r="CA279" s="377">
        <f t="shared" si="332"/>
        <v>15.853398158400003</v>
      </c>
      <c r="CB279" s="377">
        <f t="shared" si="332"/>
        <v>1.1879082852</v>
      </c>
      <c r="CC279" s="377">
        <f t="shared" ref="CC279:DC279" si="333">+CC57+CC58+CC94+CC31+CC86</f>
        <v>1.2166076293999999</v>
      </c>
      <c r="CD279" s="377">
        <f t="shared" si="333"/>
        <v>18.181407200999999</v>
      </c>
      <c r="CE279" s="377">
        <f t="shared" si="333"/>
        <v>11.9633462224</v>
      </c>
      <c r="CF279" s="377">
        <f t="shared" si="333"/>
        <v>176.55444711519999</v>
      </c>
      <c r="CG279" s="377">
        <f t="shared" si="333"/>
        <v>41.379251540200002</v>
      </c>
      <c r="CH279" s="377">
        <f t="shared" si="333"/>
        <v>59.612889138600003</v>
      </c>
      <c r="CI279" s="377">
        <f t="shared" si="333"/>
        <v>141.30161945339998</v>
      </c>
      <c r="CJ279" s="377">
        <f t="shared" si="333"/>
        <v>91.462457577000009</v>
      </c>
      <c r="CK279" s="377">
        <f t="shared" si="333"/>
        <v>29.992892925</v>
      </c>
      <c r="CL279" s="377">
        <f t="shared" si="333"/>
        <v>14.005588703800001</v>
      </c>
      <c r="CM279" s="377">
        <f t="shared" si="333"/>
        <v>53.59589019860001</v>
      </c>
      <c r="CN279" s="377">
        <f t="shared" si="333"/>
        <v>640.4543059898001</v>
      </c>
      <c r="CO279" s="377">
        <f t="shared" si="333"/>
        <v>7.6998321784000003</v>
      </c>
      <c r="CP279" s="377">
        <f t="shared" si="333"/>
        <v>13.637029353800001</v>
      </c>
      <c r="CQ279" s="377">
        <f t="shared" si="333"/>
        <v>27.512593888400001</v>
      </c>
      <c r="CR279" s="377">
        <f t="shared" si="333"/>
        <v>104.27660910359999</v>
      </c>
      <c r="CS279" s="377">
        <f t="shared" si="333"/>
        <v>9.0979531598000012</v>
      </c>
      <c r="CT279" s="377">
        <f t="shared" si="333"/>
        <v>178.90961905820004</v>
      </c>
      <c r="CU279" s="377">
        <f t="shared" si="333"/>
        <v>29.433642147799997</v>
      </c>
      <c r="CV279" s="377">
        <f t="shared" si="333"/>
        <v>260.75708602599997</v>
      </c>
      <c r="CW279" s="377">
        <f t="shared" si="333"/>
        <v>58.839705377999998</v>
      </c>
      <c r="CX279" s="377">
        <f t="shared" si="333"/>
        <v>13.009140163800001</v>
      </c>
      <c r="CY279" s="377">
        <f t="shared" si="333"/>
        <v>33.8577283276</v>
      </c>
      <c r="CZ279" s="377">
        <f t="shared" si="333"/>
        <v>342.23231038260002</v>
      </c>
      <c r="DA279" s="377">
        <f t="shared" ref="DA279" si="334">+DA57+DA58+DA94+DA31+DA86</f>
        <v>1079.2632491679997</v>
      </c>
      <c r="DB279" s="377">
        <f t="shared" si="333"/>
        <v>3.2091559263999998</v>
      </c>
      <c r="DC279" s="377">
        <f t="shared" si="333"/>
        <v>35.831137426200002</v>
      </c>
      <c r="DD279" s="377">
        <f t="shared" ref="DD279:DE279" si="335">+DD57+DD58+DD94+DD31+DD86</f>
        <v>35.849027671800002</v>
      </c>
      <c r="DE279" s="377">
        <f t="shared" si="335"/>
        <v>32.933402233599999</v>
      </c>
      <c r="DF279" s="377">
        <f t="shared" ref="DF279:DG279" si="336">+DF57+DF58+DF94+DF31+DF86</f>
        <v>263.66725800279994</v>
      </c>
      <c r="DG279" s="377">
        <f t="shared" si="336"/>
        <v>11.857227152200002</v>
      </c>
      <c r="DH279" s="377">
        <f t="shared" ref="DH279" si="337">+DH57+DH58+DH94+DH31+DH86</f>
        <v>26.047165110599998</v>
      </c>
      <c r="DI279" s="202"/>
      <c r="DJ279" s="202"/>
      <c r="DK279" s="202"/>
      <c r="DL279" s="202"/>
    </row>
    <row r="280" spans="1:119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38">+BO33+BO36+BO76+BO78+BO34+BO77+BO37</f>
        <v>0</v>
      </c>
      <c r="BP280" s="226">
        <f t="shared" ref="BP280:BW280" si="339">+BP33+BP36+BP76+BP78+BP34+BP77+BP37</f>
        <v>0</v>
      </c>
      <c r="BQ280" s="226">
        <f t="shared" si="339"/>
        <v>0</v>
      </c>
      <c r="BR280" s="226">
        <f t="shared" si="339"/>
        <v>40.519954799999994</v>
      </c>
      <c r="BS280" s="226">
        <f t="shared" si="339"/>
        <v>52</v>
      </c>
      <c r="BT280" s="226">
        <f t="shared" si="339"/>
        <v>0</v>
      </c>
      <c r="BU280" s="226">
        <f t="shared" si="339"/>
        <v>704.97600000000011</v>
      </c>
      <c r="BV280" s="226">
        <f t="shared" si="339"/>
        <v>888.12000000000012</v>
      </c>
      <c r="BW280" s="226">
        <f t="shared" si="339"/>
        <v>164.64</v>
      </c>
      <c r="BX280" s="226">
        <f t="shared" ref="BX280:CA280" si="340">+BX33+BX36+BX76+BX78+BX34+BX77+BX37</f>
        <v>0</v>
      </c>
      <c r="BY280" s="226">
        <f t="shared" si="340"/>
        <v>17.952162875200003</v>
      </c>
      <c r="BZ280" s="226">
        <f t="shared" si="340"/>
        <v>280.04999999</v>
      </c>
      <c r="CA280" s="226">
        <f t="shared" si="340"/>
        <v>2148.2581176652002</v>
      </c>
      <c r="CB280" s="226">
        <f>+CB33+CB36+CB76+CB78+CB34+CB77+CB37+CB35+CB23</f>
        <v>30.004000000000001</v>
      </c>
      <c r="CC280" s="226">
        <f t="shared" ref="CC280:DC280" si="341">+CC33+CC36+CC76+CC78+CC34+CC77+CC37+CC35+CC23</f>
        <v>0</v>
      </c>
      <c r="CD280" s="226">
        <f t="shared" si="341"/>
        <v>0</v>
      </c>
      <c r="CE280" s="226">
        <f t="shared" si="341"/>
        <v>0</v>
      </c>
      <c r="CF280" s="226">
        <f t="shared" si="341"/>
        <v>0</v>
      </c>
      <c r="CG280" s="226">
        <f t="shared" si="341"/>
        <v>18.873070104</v>
      </c>
      <c r="CH280" s="226">
        <f t="shared" si="341"/>
        <v>31.742034576000002</v>
      </c>
      <c r="CI280" s="226">
        <f t="shared" si="341"/>
        <v>38.779908456800001</v>
      </c>
      <c r="CJ280" s="226">
        <f t="shared" si="341"/>
        <v>25.582630783600003</v>
      </c>
      <c r="CK280" s="226">
        <f t="shared" si="341"/>
        <v>38.099068113399994</v>
      </c>
      <c r="CL280" s="226">
        <f t="shared" si="341"/>
        <v>34.4217647352</v>
      </c>
      <c r="CM280" s="226">
        <f t="shared" si="341"/>
        <v>30.886140550999997</v>
      </c>
      <c r="CN280" s="226">
        <f t="shared" si="341"/>
        <v>248.38861731999998</v>
      </c>
      <c r="CO280" s="226">
        <f t="shared" si="341"/>
        <v>352.85828068720002</v>
      </c>
      <c r="CP280" s="226">
        <f t="shared" si="341"/>
        <v>130.48013772459998</v>
      </c>
      <c r="CQ280" s="226">
        <f t="shared" si="341"/>
        <v>230.25980129360002</v>
      </c>
      <c r="CR280" s="226">
        <f t="shared" si="341"/>
        <v>242.70716234340003</v>
      </c>
      <c r="CS280" s="226">
        <f t="shared" si="341"/>
        <v>136.83203639420003</v>
      </c>
      <c r="CT280" s="226">
        <f t="shared" si="341"/>
        <v>7.4515017318000005</v>
      </c>
      <c r="CU280" s="226">
        <f t="shared" si="341"/>
        <v>10.2172790326</v>
      </c>
      <c r="CV280" s="226">
        <f t="shared" si="341"/>
        <v>23.8150999926</v>
      </c>
      <c r="CW280" s="226">
        <f t="shared" si="341"/>
        <v>4.2135756319999995</v>
      </c>
      <c r="CX280" s="226">
        <f t="shared" si="341"/>
        <v>141.5785787826</v>
      </c>
      <c r="CY280" s="226">
        <f t="shared" si="341"/>
        <v>368.64890669179999</v>
      </c>
      <c r="CZ280" s="226">
        <f t="shared" si="341"/>
        <v>448.1879653062</v>
      </c>
      <c r="DA280" s="226">
        <f t="shared" ref="DA280" si="342">+DA33+DA36+DA76+DA78+DA34+DA77+DA37+DA35+DA23</f>
        <v>2097.2503256126001</v>
      </c>
      <c r="DB280" s="226">
        <f t="shared" si="341"/>
        <v>217.17196322000001</v>
      </c>
      <c r="DC280" s="226">
        <f t="shared" si="341"/>
        <v>8.8675915099999987</v>
      </c>
      <c r="DD280" s="226">
        <f t="shared" ref="DD280:DE280" si="343">+DD33+DD36+DD76+DD78+DD34+DD77+DD37+DD35+DD23</f>
        <v>0</v>
      </c>
      <c r="DE280" s="226">
        <f t="shared" si="343"/>
        <v>451.96945495759996</v>
      </c>
      <c r="DF280" s="226">
        <f t="shared" ref="DF280:DG280" si="344">+DF33+DF36+DF76+DF78+DF34+DF77+DF37+DF35+DF23</f>
        <v>3715.7944478500003</v>
      </c>
      <c r="DG280" s="226">
        <f t="shared" si="344"/>
        <v>178.88583332000002</v>
      </c>
      <c r="DH280" s="226">
        <f t="shared" ref="DH280" si="345">+DH33+DH36+DH76+DH78+DH34+DH77+DH37+DH35+DH23</f>
        <v>170.24744081379998</v>
      </c>
      <c r="DI280" s="202"/>
      <c r="DJ280" s="202"/>
      <c r="DK280" s="202"/>
      <c r="DL280" s="202"/>
    </row>
    <row r="281" spans="1:119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46">+BO21+BO66+BO97+BO100</f>
        <v>0</v>
      </c>
      <c r="BP281" s="226">
        <f t="shared" ref="BP281:BW281" si="347">+BP21+BP66+BP97+BP100</f>
        <v>0</v>
      </c>
      <c r="BQ281" s="226">
        <f t="shared" si="347"/>
        <v>0</v>
      </c>
      <c r="BR281" s="226">
        <f t="shared" si="347"/>
        <v>0</v>
      </c>
      <c r="BS281" s="226">
        <f t="shared" si="347"/>
        <v>1.08938</v>
      </c>
      <c r="BT281" s="226">
        <f t="shared" si="347"/>
        <v>0</v>
      </c>
      <c r="BU281" s="226">
        <f t="shared" si="347"/>
        <v>5.92</v>
      </c>
      <c r="BV281" s="226">
        <f t="shared" si="347"/>
        <v>0</v>
      </c>
      <c r="BW281" s="226">
        <f t="shared" si="347"/>
        <v>0</v>
      </c>
      <c r="BX281" s="226">
        <f t="shared" ref="BX281:CB281" si="348">+BX21+BX66+BX97+BX100</f>
        <v>0.29988199999999998</v>
      </c>
      <c r="BY281" s="226">
        <f t="shared" si="348"/>
        <v>0</v>
      </c>
      <c r="BZ281" s="226">
        <f t="shared" si="348"/>
        <v>0</v>
      </c>
      <c r="CA281" s="226">
        <f t="shared" si="348"/>
        <v>7.3092620000000004</v>
      </c>
      <c r="CB281" s="226">
        <f t="shared" si="348"/>
        <v>1.5</v>
      </c>
      <c r="CC281" s="226">
        <f t="shared" ref="CC281:DC281" si="349">+CC21+CC66+CC97+CC100</f>
        <v>2.0000010000000001</v>
      </c>
      <c r="CD281" s="226">
        <f t="shared" si="349"/>
        <v>2E-8</v>
      </c>
      <c r="CE281" s="226">
        <f t="shared" si="349"/>
        <v>0.25</v>
      </c>
      <c r="CF281" s="226">
        <f t="shared" si="349"/>
        <v>8</v>
      </c>
      <c r="CG281" s="226">
        <f t="shared" si="349"/>
        <v>0</v>
      </c>
      <c r="CH281" s="226">
        <f t="shared" si="349"/>
        <v>7</v>
      </c>
      <c r="CI281" s="226">
        <f t="shared" si="349"/>
        <v>0.84662099999999996</v>
      </c>
      <c r="CJ281" s="226">
        <f t="shared" si="349"/>
        <v>0.62308200000000002</v>
      </c>
      <c r="CK281" s="226">
        <f t="shared" si="349"/>
        <v>0.34300000000000003</v>
      </c>
      <c r="CL281" s="226">
        <f t="shared" si="349"/>
        <v>0</v>
      </c>
      <c r="CM281" s="226">
        <f t="shared" si="349"/>
        <v>18.5</v>
      </c>
      <c r="CN281" s="226">
        <f t="shared" si="349"/>
        <v>39.062704019999998</v>
      </c>
      <c r="CO281" s="226">
        <f t="shared" si="349"/>
        <v>0.2</v>
      </c>
      <c r="CP281" s="226">
        <f t="shared" si="349"/>
        <v>0</v>
      </c>
      <c r="CQ281" s="226">
        <f t="shared" si="349"/>
        <v>14</v>
      </c>
      <c r="CR281" s="226">
        <f t="shared" si="349"/>
        <v>0.1058085</v>
      </c>
      <c r="CS281" s="226">
        <f t="shared" si="349"/>
        <v>0.212255</v>
      </c>
      <c r="CT281" s="226">
        <f t="shared" si="349"/>
        <v>1.696124</v>
      </c>
      <c r="CU281" s="226">
        <f t="shared" si="349"/>
        <v>0.13906945000000001</v>
      </c>
      <c r="CV281" s="226">
        <f t="shared" si="349"/>
        <v>7.4988199999999991E-2</v>
      </c>
      <c r="CW281" s="226">
        <f t="shared" si="349"/>
        <v>0.59102955000000001</v>
      </c>
      <c r="CX281" s="226">
        <f t="shared" si="349"/>
        <v>0.45237569999999999</v>
      </c>
      <c r="CY281" s="226">
        <f t="shared" si="349"/>
        <v>0.64847099997711199</v>
      </c>
      <c r="CZ281" s="226">
        <f t="shared" si="349"/>
        <v>0.43438599999999999</v>
      </c>
      <c r="DA281" s="226">
        <f t="shared" ref="DA281" si="350">+DA21+DA66+DA97+DA100</f>
        <v>18.554507399977112</v>
      </c>
      <c r="DB281" s="226">
        <f t="shared" si="349"/>
        <v>0</v>
      </c>
      <c r="DC281" s="226">
        <f t="shared" si="349"/>
        <v>0.13719999999999999</v>
      </c>
      <c r="DD281" s="226">
        <f t="shared" ref="DD281:DE281" si="351">+DD21+DD66+DD97+DD100</f>
        <v>0</v>
      </c>
      <c r="DE281" s="226">
        <f t="shared" si="351"/>
        <v>1.3606703</v>
      </c>
      <c r="DF281" s="226">
        <f t="shared" ref="DF281:DG281" si="352">+DF21+DF66+DF97+DF100</f>
        <v>2.4660426000000002</v>
      </c>
      <c r="DG281" s="226">
        <f t="shared" si="352"/>
        <v>0.22065699999999999</v>
      </c>
      <c r="DH281" s="226">
        <f t="shared" ref="DH281" si="353">+DH21+DH66+DH97+DH100</f>
        <v>0.22090499999999999</v>
      </c>
      <c r="DI281" s="202"/>
      <c r="DJ281" s="202"/>
      <c r="DK281" s="202"/>
      <c r="DL281" s="202"/>
    </row>
    <row r="282" spans="1:119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54">+BO20+BO65</f>
        <v>1052.994322</v>
      </c>
      <c r="BP282" s="226">
        <f t="shared" ref="BP282:BW282" si="355">+BP20+BP65</f>
        <v>1052.8099070000001</v>
      </c>
      <c r="BQ282" s="226">
        <f t="shared" si="355"/>
        <v>979.01097300000004</v>
      </c>
      <c r="BR282" s="226">
        <f t="shared" si="355"/>
        <v>1027.0750869999999</v>
      </c>
      <c r="BS282" s="226">
        <f t="shared" si="355"/>
        <v>1074.820293</v>
      </c>
      <c r="BT282" s="226">
        <f t="shared" si="355"/>
        <v>1049.9542980000001</v>
      </c>
      <c r="BU282" s="226">
        <f t="shared" si="355"/>
        <v>1195.027184</v>
      </c>
      <c r="BV282" s="226">
        <f t="shared" si="355"/>
        <v>1033.5204659999999</v>
      </c>
      <c r="BW282" s="226">
        <f t="shared" si="355"/>
        <v>1174.2384609999999</v>
      </c>
      <c r="BX282" s="226">
        <f t="shared" ref="BX282:CB282" si="356">+BX20+BX65</f>
        <v>1262.657913</v>
      </c>
      <c r="BY282" s="226">
        <f t="shared" si="356"/>
        <v>1194.6190590000001</v>
      </c>
      <c r="BZ282" s="226">
        <f t="shared" si="356"/>
        <v>1374.775969</v>
      </c>
      <c r="CA282" s="226">
        <f t="shared" si="356"/>
        <v>13471.503932000001</v>
      </c>
      <c r="CB282" s="226">
        <f t="shared" si="356"/>
        <v>1108.948093</v>
      </c>
      <c r="CC282" s="226">
        <f t="shared" ref="CC282:DC282" si="357">+CC20+CC65</f>
        <v>1044.9414079999999</v>
      </c>
      <c r="CD282" s="226">
        <f t="shared" si="357"/>
        <v>1193.495273</v>
      </c>
      <c r="CE282" s="226">
        <f t="shared" si="357"/>
        <v>1054.235197</v>
      </c>
      <c r="CF282" s="226">
        <f t="shared" si="357"/>
        <v>1039.483502</v>
      </c>
      <c r="CG282" s="226">
        <f t="shared" si="357"/>
        <v>1062.1962940000001</v>
      </c>
      <c r="CH282" s="226">
        <f t="shared" si="357"/>
        <v>1141.535952</v>
      </c>
      <c r="CI282" s="226">
        <f t="shared" si="357"/>
        <v>1281.5901779999999</v>
      </c>
      <c r="CJ282" s="226">
        <f t="shared" si="357"/>
        <v>1201.8328710000001</v>
      </c>
      <c r="CK282" s="226">
        <f t="shared" si="357"/>
        <v>1256.04114</v>
      </c>
      <c r="CL282" s="226">
        <f t="shared" si="357"/>
        <v>1185.881449</v>
      </c>
      <c r="CM282" s="226">
        <f t="shared" si="357"/>
        <v>1564.7624499999999</v>
      </c>
      <c r="CN282" s="226">
        <f t="shared" si="357"/>
        <v>14134.943807000001</v>
      </c>
      <c r="CO282" s="226">
        <f t="shared" si="357"/>
        <v>968.43935500999999</v>
      </c>
      <c r="CP282" s="226">
        <f t="shared" si="357"/>
        <v>919.74703</v>
      </c>
      <c r="CQ282" s="226">
        <f t="shared" si="357"/>
        <v>1014.058729</v>
      </c>
      <c r="CR282" s="226">
        <f t="shared" si="357"/>
        <v>996.04722700000002</v>
      </c>
      <c r="CS282" s="226">
        <f t="shared" si="357"/>
        <v>964.39730199999997</v>
      </c>
      <c r="CT282" s="226">
        <f t="shared" si="357"/>
        <v>988.72804499999995</v>
      </c>
      <c r="CU282" s="226">
        <f t="shared" si="357"/>
        <v>962.11794799999996</v>
      </c>
      <c r="CV282" s="226">
        <f t="shared" si="357"/>
        <v>1114.774234</v>
      </c>
      <c r="CW282" s="226">
        <f t="shared" si="357"/>
        <v>1034.985862</v>
      </c>
      <c r="CX282" s="226">
        <f t="shared" si="357"/>
        <v>986.33783800000003</v>
      </c>
      <c r="CY282" s="226">
        <f t="shared" si="357"/>
        <v>1109.479212</v>
      </c>
      <c r="CZ282" s="226">
        <f t="shared" si="357"/>
        <v>1302.1126690000001</v>
      </c>
      <c r="DA282" s="226">
        <f t="shared" ref="DA282" si="358">+DA20+DA65</f>
        <v>12361.225451009999</v>
      </c>
      <c r="DB282" s="226">
        <f t="shared" si="357"/>
        <v>1155.2892509999999</v>
      </c>
      <c r="DC282" s="226">
        <f t="shared" si="357"/>
        <v>1055.0994049999999</v>
      </c>
      <c r="DD282" s="226">
        <f t="shared" ref="DD282:DE282" si="359">+DD20+DD65</f>
        <v>1267.294834</v>
      </c>
      <c r="DE282" s="226">
        <f t="shared" si="359"/>
        <v>930.16406700000005</v>
      </c>
      <c r="DF282" s="226">
        <f t="shared" ref="DF282:DG282" si="360">+DF20+DF65</f>
        <v>1106.1162159999999</v>
      </c>
      <c r="DG282" s="226">
        <f t="shared" si="360"/>
        <v>1043.15445</v>
      </c>
      <c r="DH282" s="226">
        <f t="shared" ref="DH282" si="361">+DH20+DH65</f>
        <v>1026.143677</v>
      </c>
      <c r="DI282" s="202"/>
      <c r="DJ282" s="202"/>
      <c r="DK282" s="202"/>
      <c r="DL282" s="202"/>
    </row>
    <row r="283" spans="1:119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62">+BO51+BO52+BO53+BO54</f>
        <v>4333.7999999999993</v>
      </c>
      <c r="BP283" s="226">
        <f t="shared" ref="BP283:BW283" si="363">+BP51+BP52+BP53+BP54</f>
        <v>2806.54</v>
      </c>
      <c r="BQ283" s="226">
        <f t="shared" si="363"/>
        <v>2967.22</v>
      </c>
      <c r="BR283" s="226">
        <f t="shared" si="363"/>
        <v>3168.92</v>
      </c>
      <c r="BS283" s="226">
        <f t="shared" si="363"/>
        <v>3711.72</v>
      </c>
      <c r="BT283" s="226">
        <f t="shared" si="363"/>
        <v>3653.3600000000006</v>
      </c>
      <c r="BU283" s="226">
        <f t="shared" si="363"/>
        <v>3718.96</v>
      </c>
      <c r="BV283" s="226">
        <f t="shared" si="363"/>
        <v>3639.95</v>
      </c>
      <c r="BW283" s="226">
        <f t="shared" si="363"/>
        <v>2828.7513316999998</v>
      </c>
      <c r="BX283" s="226">
        <f t="shared" ref="BX283:CB283" si="364">+BX51+BX52+BX53+BX54</f>
        <v>4454.6099999999997</v>
      </c>
      <c r="BY283" s="226">
        <f t="shared" si="364"/>
        <v>3451.4500000000003</v>
      </c>
      <c r="BZ283" s="226">
        <f t="shared" si="364"/>
        <v>5895.6600000000008</v>
      </c>
      <c r="CA283" s="226">
        <f t="shared" si="364"/>
        <v>44630.9413317</v>
      </c>
      <c r="CB283" s="226">
        <f t="shared" si="364"/>
        <v>4175.38</v>
      </c>
      <c r="CC283" s="226">
        <f t="shared" ref="CC283:DC283" si="365">+CC51+CC52+CC53+CC54</f>
        <v>2767.54</v>
      </c>
      <c r="CD283" s="226">
        <f t="shared" si="365"/>
        <v>3303.2200000000003</v>
      </c>
      <c r="CE283" s="226">
        <f t="shared" si="365"/>
        <v>3613.71</v>
      </c>
      <c r="CF283" s="226">
        <f t="shared" si="365"/>
        <v>3755.64</v>
      </c>
      <c r="CG283" s="226">
        <f t="shared" si="365"/>
        <v>3970.2000000000003</v>
      </c>
      <c r="CH283" s="226">
        <f t="shared" si="365"/>
        <v>3493.4500000000003</v>
      </c>
      <c r="CI283" s="226">
        <f t="shared" si="365"/>
        <v>3404.75</v>
      </c>
      <c r="CJ283" s="226">
        <f t="shared" si="365"/>
        <v>3701.9300000000003</v>
      </c>
      <c r="CK283" s="226">
        <f t="shared" si="365"/>
        <v>4514.6100000000006</v>
      </c>
      <c r="CL283" s="226">
        <f t="shared" si="365"/>
        <v>3824.46</v>
      </c>
      <c r="CM283" s="226">
        <f t="shared" si="365"/>
        <v>7438.6299999999992</v>
      </c>
      <c r="CN283" s="226">
        <f t="shared" si="365"/>
        <v>47963.519999999997</v>
      </c>
      <c r="CO283" s="226">
        <f t="shared" si="365"/>
        <v>4000.9300000000003</v>
      </c>
      <c r="CP283" s="226">
        <f t="shared" si="365"/>
        <v>3344.1800000000003</v>
      </c>
      <c r="CQ283" s="226">
        <f t="shared" si="365"/>
        <v>3565.13</v>
      </c>
      <c r="CR283" s="226">
        <f t="shared" si="365"/>
        <v>3824.4800000000005</v>
      </c>
      <c r="CS283" s="226">
        <f t="shared" si="365"/>
        <v>3498.7299999999996</v>
      </c>
      <c r="CT283" s="226">
        <f t="shared" si="365"/>
        <v>4404.1699999999992</v>
      </c>
      <c r="CU283" s="226">
        <f t="shared" si="365"/>
        <v>4367.91</v>
      </c>
      <c r="CV283" s="226">
        <f t="shared" si="365"/>
        <v>3971.54</v>
      </c>
      <c r="CW283" s="226">
        <f t="shared" si="365"/>
        <v>4300.57</v>
      </c>
      <c r="CX283" s="226">
        <f t="shared" si="365"/>
        <v>4367.66</v>
      </c>
      <c r="CY283" s="226">
        <f t="shared" si="365"/>
        <v>4211.6399999999994</v>
      </c>
      <c r="CZ283" s="226">
        <f t="shared" si="365"/>
        <v>6726.16</v>
      </c>
      <c r="DA283" s="226">
        <f t="shared" ref="DA283" si="366">+DA51+DA52+DA53+DA54</f>
        <v>50583.1</v>
      </c>
      <c r="DB283" s="226">
        <f t="shared" si="365"/>
        <v>4368.8</v>
      </c>
      <c r="DC283" s="226">
        <f t="shared" si="365"/>
        <v>3224.97</v>
      </c>
      <c r="DD283" s="226">
        <f t="shared" ref="DD283:DE283" si="367">+DD51+DD52+DD53+DD54</f>
        <v>4009.3299999999995</v>
      </c>
      <c r="DE283" s="226">
        <f t="shared" si="367"/>
        <v>3722.01</v>
      </c>
      <c r="DF283" s="226">
        <f t="shared" ref="DF283:DG283" si="368">+DF51+DF52+DF53+DF54</f>
        <v>4116.7699999999995</v>
      </c>
      <c r="DG283" s="226">
        <f t="shared" si="368"/>
        <v>4820.9399999999996</v>
      </c>
      <c r="DH283" s="226">
        <f t="shared" ref="DH283" si="369">+DH51+DH52+DH53+DH54</f>
        <v>3926.8900000000003</v>
      </c>
      <c r="DI283" s="202"/>
      <c r="DJ283" s="202"/>
      <c r="DK283" s="202"/>
      <c r="DL283" s="202"/>
    </row>
    <row r="284" spans="1:119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70">+BO19+BO64</f>
        <v>3390.4737929700004</v>
      </c>
      <c r="BP284" s="226">
        <f t="shared" ref="BP284:BW284" si="371">+BP19+BP64</f>
        <v>2871.1034455999998</v>
      </c>
      <c r="BQ284" s="226">
        <f t="shared" si="371"/>
        <v>3123.1136898899999</v>
      </c>
      <c r="BR284" s="226">
        <f t="shared" si="371"/>
        <v>5352.9278224000009</v>
      </c>
      <c r="BS284" s="226">
        <f t="shared" si="371"/>
        <v>3756.2707541899995</v>
      </c>
      <c r="BT284" s="226">
        <f t="shared" si="371"/>
        <v>3248.7492224100001</v>
      </c>
      <c r="BU284" s="226">
        <f t="shared" si="371"/>
        <v>6328.4057542299997</v>
      </c>
      <c r="BV284" s="226">
        <f t="shared" si="371"/>
        <v>3236.4149775599999</v>
      </c>
      <c r="BW284" s="226">
        <f t="shared" si="371"/>
        <v>1846.9684792600001</v>
      </c>
      <c r="BX284" s="226">
        <f t="shared" ref="BX284:CB284" si="372">+BX19+BX64</f>
        <v>2213.7584241300001</v>
      </c>
      <c r="BY284" s="226">
        <f t="shared" si="372"/>
        <v>1695.3808072300001</v>
      </c>
      <c r="BZ284" s="226">
        <f t="shared" si="372"/>
        <v>2037.3528936900002</v>
      </c>
      <c r="CA284" s="226">
        <f t="shared" si="372"/>
        <v>39100.920063560006</v>
      </c>
      <c r="CB284" s="226">
        <f t="shared" si="372"/>
        <v>2464.2855941500006</v>
      </c>
      <c r="CC284" s="226">
        <f t="shared" ref="CC284:DC284" si="373">+CC19+CC64</f>
        <v>1872.9894978</v>
      </c>
      <c r="CD284" s="226">
        <f t="shared" si="373"/>
        <v>2119.3694668500002</v>
      </c>
      <c r="CE284" s="226">
        <f t="shared" si="373"/>
        <v>5697.63090422</v>
      </c>
      <c r="CF284" s="226">
        <f t="shared" si="373"/>
        <v>2727.829946840001</v>
      </c>
      <c r="CG284" s="226">
        <f t="shared" si="373"/>
        <v>2038.8189527900001</v>
      </c>
      <c r="CH284" s="226">
        <f t="shared" si="373"/>
        <v>5197.9674052500013</v>
      </c>
      <c r="CI284" s="226">
        <f t="shared" si="373"/>
        <v>1987.1016257700001</v>
      </c>
      <c r="CJ284" s="226">
        <f t="shared" si="373"/>
        <v>1997.3706903000002</v>
      </c>
      <c r="CK284" s="226">
        <f t="shared" si="373"/>
        <v>2155.2741651599999</v>
      </c>
      <c r="CL284" s="226">
        <f t="shared" si="373"/>
        <v>2062.3663396299999</v>
      </c>
      <c r="CM284" s="226">
        <f t="shared" si="373"/>
        <v>2071.0806519600001</v>
      </c>
      <c r="CN284" s="226">
        <f t="shared" si="373"/>
        <v>32392.085240720004</v>
      </c>
      <c r="CO284" s="226">
        <f t="shared" si="373"/>
        <v>2581.0066849600007</v>
      </c>
      <c r="CP284" s="226">
        <f t="shared" si="373"/>
        <v>1839.0655872600005</v>
      </c>
      <c r="CQ284" s="226">
        <f t="shared" si="373"/>
        <v>1943.43240943</v>
      </c>
      <c r="CR284" s="226">
        <f t="shared" si="373"/>
        <v>4518.9377831899992</v>
      </c>
      <c r="CS284" s="226">
        <f t="shared" si="373"/>
        <v>2912.7993613999997</v>
      </c>
      <c r="CT284" s="226">
        <f t="shared" si="373"/>
        <v>1980.7650899499997</v>
      </c>
      <c r="CU284" s="226">
        <f t="shared" si="373"/>
        <v>3753.8950712400006</v>
      </c>
      <c r="CV284" s="226">
        <f t="shared" si="373"/>
        <v>2824.2513792699992</v>
      </c>
      <c r="CW284" s="226">
        <f t="shared" si="373"/>
        <v>2032.2056779300005</v>
      </c>
      <c r="CX284" s="226">
        <f t="shared" si="373"/>
        <v>2177.4119872600004</v>
      </c>
      <c r="CY284" s="226">
        <f t="shared" si="373"/>
        <v>2136.0502869699999</v>
      </c>
      <c r="CZ284" s="226">
        <f t="shared" si="373"/>
        <v>2846.6733398499996</v>
      </c>
      <c r="DA284" s="226">
        <f t="shared" ref="DA284" si="374">+DA19+DA64</f>
        <v>31546.494658709998</v>
      </c>
      <c r="DB284" s="226">
        <f t="shared" si="373"/>
        <v>2854.0208714299997</v>
      </c>
      <c r="DC284" s="226">
        <f t="shared" si="373"/>
        <v>1948.4729028000004</v>
      </c>
      <c r="DD284" s="226">
        <f t="shared" ref="DD284:DE284" si="375">+DD19+DD64</f>
        <v>2152.6204560599995</v>
      </c>
      <c r="DE284" s="226">
        <f t="shared" si="375"/>
        <v>5495.9852156299976</v>
      </c>
      <c r="DF284" s="226">
        <f t="shared" ref="DF284:DG284" si="376">+DF19+DF64</f>
        <v>2700.08055096</v>
      </c>
      <c r="DG284" s="226">
        <f t="shared" si="376"/>
        <v>1984.5524224199996</v>
      </c>
      <c r="DH284" s="226">
        <f t="shared" ref="DH284" si="377">+DH19+DH64</f>
        <v>3149.8782863900001</v>
      </c>
      <c r="DI284" s="202"/>
      <c r="DJ284" s="202"/>
      <c r="DK284" s="202"/>
      <c r="DL284" s="202"/>
    </row>
    <row r="285" spans="1:119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78">+BP17+BP18+BP62+BP63+BP46+BP47+BP87+BP88</f>
        <v>4582.6181530740014</v>
      </c>
      <c r="BQ285" s="226">
        <f t="shared" si="378"/>
        <v>4885.6183992109991</v>
      </c>
      <c r="BR285" s="226">
        <f t="shared" si="378"/>
        <v>3910.7501467030011</v>
      </c>
      <c r="BS285" s="226">
        <f t="shared" si="378"/>
        <v>3535.4506506003995</v>
      </c>
      <c r="BT285" s="226">
        <f t="shared" si="378"/>
        <v>2740.2788537480001</v>
      </c>
      <c r="BU285" s="226">
        <f t="shared" si="378"/>
        <v>2687.6473191052005</v>
      </c>
      <c r="BV285" s="226">
        <f t="shared" si="378"/>
        <v>2736.7158316232003</v>
      </c>
      <c r="BW285" s="226">
        <f t="shared" si="378"/>
        <v>4460.5547425676014</v>
      </c>
      <c r="BX285" s="226">
        <f t="shared" ref="BX285:CB285" si="379">+BX17+BX18+BX62+BX63+BX46+BX47+BX87+BX88</f>
        <v>4891.5729757667996</v>
      </c>
      <c r="BY285" s="226">
        <f t="shared" si="379"/>
        <v>3482.7561866048004</v>
      </c>
      <c r="BZ285" s="226">
        <f t="shared" si="379"/>
        <v>5216.6364894028011</v>
      </c>
      <c r="CA285" s="226">
        <f t="shared" si="379"/>
        <v>49990.176652129609</v>
      </c>
      <c r="CB285" s="226">
        <f t="shared" si="379"/>
        <v>4424.8975493047983</v>
      </c>
      <c r="CC285" s="226">
        <f t="shared" ref="CC285:DC285" si="380">+CC17+CC18+CC62+CC63+CC46+CC47+CC87+CC88</f>
        <v>4466.1600077976</v>
      </c>
      <c r="CD285" s="226">
        <f t="shared" si="380"/>
        <v>5916.9033128519986</v>
      </c>
      <c r="CE285" s="226">
        <f t="shared" si="380"/>
        <v>5322.3727806596016</v>
      </c>
      <c r="CF285" s="226">
        <f t="shared" si="380"/>
        <v>5196.4883984571989</v>
      </c>
      <c r="CG285" s="226">
        <f t="shared" si="380"/>
        <v>6411.1098343360009</v>
      </c>
      <c r="CH285" s="226">
        <f t="shared" si="380"/>
        <v>6259.0206265180004</v>
      </c>
      <c r="CI285" s="226">
        <f t="shared" si="380"/>
        <v>5648.4633926755996</v>
      </c>
      <c r="CJ285" s="226">
        <f t="shared" si="380"/>
        <v>4585.5871353615994</v>
      </c>
      <c r="CK285" s="226">
        <f t="shared" si="380"/>
        <v>6262.3217462740013</v>
      </c>
      <c r="CL285" s="226">
        <f t="shared" si="380"/>
        <v>4542.7098989775986</v>
      </c>
      <c r="CM285" s="226">
        <f t="shared" si="380"/>
        <v>3732.7825270623998</v>
      </c>
      <c r="CN285" s="226">
        <f t="shared" si="380"/>
        <v>62768.817210276393</v>
      </c>
      <c r="CO285" s="226">
        <f t="shared" si="380"/>
        <v>4276.6196938027997</v>
      </c>
      <c r="CP285" s="226">
        <f t="shared" si="380"/>
        <v>4696.2010803339999</v>
      </c>
      <c r="CQ285" s="226">
        <f t="shared" si="380"/>
        <v>5785.2267552303983</v>
      </c>
      <c r="CR285" s="226">
        <f t="shared" si="380"/>
        <v>6284.6131106523999</v>
      </c>
      <c r="CS285" s="226">
        <f t="shared" si="380"/>
        <v>7554.4251434776006</v>
      </c>
      <c r="CT285" s="226">
        <f t="shared" si="380"/>
        <v>7032.7682432380007</v>
      </c>
      <c r="CU285" s="226">
        <f t="shared" si="380"/>
        <v>3656.7285783743996</v>
      </c>
      <c r="CV285" s="226">
        <f t="shared" si="380"/>
        <v>6943.4518914751989</v>
      </c>
      <c r="CW285" s="226">
        <f t="shared" si="380"/>
        <v>6247.2289872639994</v>
      </c>
      <c r="CX285" s="226">
        <f t="shared" si="380"/>
        <v>7363.0769674432031</v>
      </c>
      <c r="CY285" s="226">
        <f t="shared" si="380"/>
        <v>5820.9777149439988</v>
      </c>
      <c r="CZ285" s="226">
        <f t="shared" si="380"/>
        <v>6052.7981250075991</v>
      </c>
      <c r="DA285" s="226">
        <f t="shared" ref="DA285" si="381">+DA17+DA18+DA62+DA63+DA46+DA47+DA87+DA88</f>
        <v>71714.116291243612</v>
      </c>
      <c r="DB285" s="226">
        <f t="shared" si="380"/>
        <v>5553.3540635411991</v>
      </c>
      <c r="DC285" s="226">
        <f t="shared" si="380"/>
        <v>4537.9135508288</v>
      </c>
      <c r="DD285" s="226">
        <f t="shared" ref="DD285:DE285" si="382">+DD17+DD18+DD62+DD63+DD46+DD47+DD87+DD88</f>
        <v>5965.6490743684008</v>
      </c>
      <c r="DE285" s="226">
        <f t="shared" si="382"/>
        <v>4065.7660689515997</v>
      </c>
      <c r="DF285" s="226">
        <f t="shared" ref="DF285:DG285" si="383">+DF17+DF18+DF62+DF63+DF46+DF47+DF87+DF88</f>
        <v>5399.9438289104</v>
      </c>
      <c r="DG285" s="226">
        <f t="shared" si="383"/>
        <v>4591.5548912928007</v>
      </c>
      <c r="DH285" s="226">
        <f t="shared" ref="DH285" si="384">+DH17+DH18+DH62+DH63+DH46+DH47+DH87+DH88</f>
        <v>5697.2290657600024</v>
      </c>
      <c r="DI285" s="202"/>
      <c r="DJ285" s="202"/>
      <c r="DK285" s="202"/>
      <c r="DL285" s="202"/>
    </row>
    <row r="286" spans="1:119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85">+BP16+BP38+BP61+BP40+BP41+BP42+BP79+BP75+BP81+BP82+BP83+BP24+BP68+BP39+BP80+BP28+BP72+BP91+BP50+BP89+BP90+BP48+BP49+BP73</f>
        <v>9170.583745846001</v>
      </c>
      <c r="BQ286" s="226">
        <f t="shared" si="385"/>
        <v>11878.170203798196</v>
      </c>
      <c r="BR286" s="226">
        <f t="shared" si="385"/>
        <v>12799.970977451796</v>
      </c>
      <c r="BS286" s="226">
        <f t="shared" si="385"/>
        <v>14338.209533116396</v>
      </c>
      <c r="BT286" s="226">
        <f t="shared" si="385"/>
        <v>12323.583872643003</v>
      </c>
      <c r="BU286" s="226">
        <f t="shared" si="385"/>
        <v>15149.665670221197</v>
      </c>
      <c r="BV286" s="226">
        <f t="shared" si="385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86">+BX16+BX38+BX61+BX40+BX41+BX42+BX79+BX75+BX81+BX82+BX83+BX24+BX68+BX39+BX80+BX28+BX72+BX91+BX50+BX89+BX90+BX48+BX49+BX73+BX32+BX29</f>
        <v>13927.135650374204</v>
      </c>
      <c r="BY286" s="226">
        <f t="shared" si="386"/>
        <v>10695.304372054401</v>
      </c>
      <c r="BZ286" s="226">
        <f t="shared" si="386"/>
        <v>13850.403902481807</v>
      </c>
      <c r="CA286" s="226">
        <f t="shared" si="386"/>
        <v>147150.61332839043</v>
      </c>
      <c r="CB286" s="226">
        <f t="shared" si="386"/>
        <v>11738.614360016803</v>
      </c>
      <c r="CC286" s="226">
        <f t="shared" ref="CC286:DC286" si="387">+CC16+CC38+CC61+CC40+CC41+CC42+CC79+CC75+CC81+CC82+CC83+CC24+CC68+CC39+CC80+CC28+CC72+CC91+CC50+CC89+CC90+CC48+CC49+CC73+CC32+CC29</f>
        <v>10603.260288767597</v>
      </c>
      <c r="CD286" s="226">
        <f t="shared" si="387"/>
        <v>11798.974069799797</v>
      </c>
      <c r="CE286" s="226">
        <f t="shared" si="387"/>
        <v>15640.275025244997</v>
      </c>
      <c r="CF286" s="226">
        <f t="shared" si="387"/>
        <v>12674.392616383599</v>
      </c>
      <c r="CG286" s="226">
        <f t="shared" si="387"/>
        <v>12776.406817208794</v>
      </c>
      <c r="CH286" s="226">
        <f t="shared" si="387"/>
        <v>16317.033206893606</v>
      </c>
      <c r="CI286" s="226">
        <f t="shared" si="387"/>
        <v>11346.074694733201</v>
      </c>
      <c r="CJ286" s="226">
        <f t="shared" si="387"/>
        <v>9882.5528240587973</v>
      </c>
      <c r="CK286" s="226">
        <f t="shared" si="387"/>
        <v>11607.96570810501</v>
      </c>
      <c r="CL286" s="226">
        <f t="shared" si="387"/>
        <v>10960.931696684</v>
      </c>
      <c r="CM286" s="226">
        <f t="shared" si="387"/>
        <v>15893.932633795199</v>
      </c>
      <c r="CN286" s="226">
        <f t="shared" si="387"/>
        <v>151240.4139416914</v>
      </c>
      <c r="CO286" s="226">
        <f t="shared" si="387"/>
        <v>14342.600736011396</v>
      </c>
      <c r="CP286" s="226">
        <f t="shared" si="387"/>
        <v>15081.927229999619</v>
      </c>
      <c r="CQ286" s="226">
        <f t="shared" si="387"/>
        <v>16326.804243229602</v>
      </c>
      <c r="CR286" s="226">
        <f t="shared" si="387"/>
        <v>15353.565758618393</v>
      </c>
      <c r="CS286" s="226">
        <f t="shared" si="387"/>
        <v>17601.186277435205</v>
      </c>
      <c r="CT286" s="226">
        <f t="shared" si="387"/>
        <v>17804.061647971812</v>
      </c>
      <c r="CU286" s="226">
        <f t="shared" si="387"/>
        <v>16382.650555464588</v>
      </c>
      <c r="CV286" s="226">
        <f t="shared" si="387"/>
        <v>23309.413206016208</v>
      </c>
      <c r="CW286" s="226">
        <f t="shared" si="387"/>
        <v>24456.711240183417</v>
      </c>
      <c r="CX286" s="226">
        <f t="shared" si="387"/>
        <v>25484.438702718999</v>
      </c>
      <c r="CY286" s="226">
        <f t="shared" si="387"/>
        <v>22087.316161754603</v>
      </c>
      <c r="CZ286" s="226">
        <f t="shared" si="387"/>
        <v>23791.013413464429</v>
      </c>
      <c r="DA286" s="226">
        <f t="shared" ref="DA286" si="388">+DA16+DA38+DA61+DA40+DA41+DA42+DA79+DA75+DA81+DA82+DA83+DA24+DA68+DA39+DA80+DA28+DA72+DA91+DA50+DA89+DA90+DA48+DA49+DA73+DA32+DA29</f>
        <v>232021.68917286833</v>
      </c>
      <c r="DB286" s="226">
        <f t="shared" si="387"/>
        <v>19122.149999795602</v>
      </c>
      <c r="DC286" s="226">
        <f t="shared" si="387"/>
        <v>17996.16761655299</v>
      </c>
      <c r="DD286" s="226">
        <f t="shared" ref="DD286:DE286" si="389">+DD16+DD38+DD61+DD40+DD41+DD42+DD79+DD75+DD81+DD82+DD83+DD24+DD68+DD39+DD80+DD28+DD72+DD91+DD50+DD89+DD90+DD48+DD49+DD73+DD32+DD29</f>
        <v>22271.175091376805</v>
      </c>
      <c r="DE286" s="226">
        <f t="shared" si="389"/>
        <v>23813.922131289022</v>
      </c>
      <c r="DF286" s="226">
        <f t="shared" ref="DF286:DG286" si="390">+DF16+DF38+DF61+DF40+DF41+DF42+DF79+DF75+DF81+DF82+DF83+DF24+DF68+DF39+DF80+DF28+DF72+DF91+DF50+DF89+DF90+DF48+DF49+DF73+DF32+DF29</f>
        <v>24312.132130514405</v>
      </c>
      <c r="DG286" s="226">
        <f t="shared" si="390"/>
        <v>21349.388611351409</v>
      </c>
      <c r="DH286" s="226">
        <f t="shared" ref="DH286" si="391">+DH16+DH38+DH61+DH40+DH41+DH42+DH79+DH75+DH81+DH82+DH83+DH24+DH68+DH39+DH80+DH28+DH72+DH91+DH50+DH89+DH90+DH48+DH49+DH73+DH32+DH29</f>
        <v>21636.897336274993</v>
      </c>
      <c r="DI286" s="202"/>
      <c r="DJ286" s="202"/>
      <c r="DK286" s="202"/>
      <c r="DL286" s="202"/>
    </row>
    <row r="287" spans="1:119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92">+BO22+BO30+BO67+BO74</f>
        <v>12964.190880851598</v>
      </c>
      <c r="BP287" s="226">
        <f t="shared" ref="BP287:BW287" si="393">+BP22+BP30+BP67+BP74</f>
        <v>10364.493823453204</v>
      </c>
      <c r="BQ287" s="226">
        <f t="shared" si="393"/>
        <v>10472.582842125599</v>
      </c>
      <c r="BR287" s="226">
        <f t="shared" si="393"/>
        <v>13151.908600921595</v>
      </c>
      <c r="BS287" s="226">
        <f t="shared" si="393"/>
        <v>13241.075117342001</v>
      </c>
      <c r="BT287" s="226">
        <f t="shared" si="393"/>
        <v>11707.749688541597</v>
      </c>
      <c r="BU287" s="226">
        <f t="shared" si="393"/>
        <v>14656.543309713194</v>
      </c>
      <c r="BV287" s="226">
        <f t="shared" si="393"/>
        <v>11245.688171367994</v>
      </c>
      <c r="BW287" s="226">
        <f t="shared" si="393"/>
        <v>13284.6145515596</v>
      </c>
      <c r="BX287" s="226">
        <f t="shared" ref="BX287:CB287" si="394">+BX22+BX30+BX67+BX74</f>
        <v>13171.345551372004</v>
      </c>
      <c r="BY287" s="226">
        <f t="shared" si="394"/>
        <v>11006.592981879203</v>
      </c>
      <c r="BZ287" s="226">
        <f t="shared" si="394"/>
        <v>16920.756149307996</v>
      </c>
      <c r="CA287" s="226">
        <f t="shared" si="394"/>
        <v>152187.54166843559</v>
      </c>
      <c r="CB287" s="226">
        <f t="shared" si="394"/>
        <v>12940.746403763605</v>
      </c>
      <c r="CC287" s="226">
        <f t="shared" ref="CC287:DC287" si="395">+CC22+CC30+CC67+CC74</f>
        <v>10913.8590345952</v>
      </c>
      <c r="CD287" s="226">
        <f t="shared" si="395"/>
        <v>11259.193025132005</v>
      </c>
      <c r="CE287" s="226">
        <f t="shared" si="395"/>
        <v>13008.093457273593</v>
      </c>
      <c r="CF287" s="226">
        <f t="shared" si="395"/>
        <v>11620.775444185601</v>
      </c>
      <c r="CG287" s="226">
        <f t="shared" si="395"/>
        <v>12579.213577553195</v>
      </c>
      <c r="CH287" s="226">
        <f t="shared" si="395"/>
        <v>13609.245798002003</v>
      </c>
      <c r="CI287" s="226">
        <f t="shared" si="395"/>
        <v>11013.688348970802</v>
      </c>
      <c r="CJ287" s="226">
        <f t="shared" si="395"/>
        <v>12545.735823881207</v>
      </c>
      <c r="CK287" s="226">
        <f t="shared" si="395"/>
        <v>15680.800363019202</v>
      </c>
      <c r="CL287" s="226">
        <f t="shared" si="395"/>
        <v>13102.683475493195</v>
      </c>
      <c r="CM287" s="226">
        <f t="shared" si="395"/>
        <v>19346.20569899719</v>
      </c>
      <c r="CN287" s="226">
        <f t="shared" si="395"/>
        <v>157620.24045086681</v>
      </c>
      <c r="CO287" s="226">
        <f t="shared" si="395"/>
        <v>12235.402745810399</v>
      </c>
      <c r="CP287" s="226">
        <f t="shared" si="395"/>
        <v>10860.803291358796</v>
      </c>
      <c r="CQ287" s="226">
        <f t="shared" si="395"/>
        <v>14912.831600480002</v>
      </c>
      <c r="CR287" s="226">
        <f t="shared" si="395"/>
        <v>15720.969487205999</v>
      </c>
      <c r="CS287" s="226">
        <f t="shared" si="395"/>
        <v>14942.549106524793</v>
      </c>
      <c r="CT287" s="226">
        <f t="shared" si="395"/>
        <v>15223.325932441197</v>
      </c>
      <c r="CU287" s="226">
        <f t="shared" si="395"/>
        <v>11816.251260774006</v>
      </c>
      <c r="CV287" s="226">
        <f t="shared" si="395"/>
        <v>13386.080111126004</v>
      </c>
      <c r="CW287" s="226">
        <f t="shared" si="395"/>
        <v>13132.018079947205</v>
      </c>
      <c r="CX287" s="226">
        <f t="shared" si="395"/>
        <v>13388.765644164007</v>
      </c>
      <c r="CY287" s="226">
        <f t="shared" si="395"/>
        <v>13345.309154556409</v>
      </c>
      <c r="CZ287" s="226">
        <f t="shared" si="395"/>
        <v>17701.325445318398</v>
      </c>
      <c r="DA287" s="226">
        <f t="shared" ref="DA287" si="396">+DA22+DA30+DA67+DA74</f>
        <v>166665.63185970718</v>
      </c>
      <c r="DB287" s="226">
        <f t="shared" si="395"/>
        <v>11543.514378728798</v>
      </c>
      <c r="DC287" s="226">
        <f t="shared" si="395"/>
        <v>9385.3339895991994</v>
      </c>
      <c r="DD287" s="226">
        <f t="shared" ref="DD287:DE287" si="397">+DD22+DD30+DD67+DD74</f>
        <v>13127.692704064801</v>
      </c>
      <c r="DE287" s="226">
        <f t="shared" si="397"/>
        <v>14405.041796526804</v>
      </c>
      <c r="DF287" s="226">
        <f t="shared" ref="DF287:DG287" si="398">+DF22+DF30+DF67+DF74</f>
        <v>15499.104948377195</v>
      </c>
      <c r="DG287" s="226">
        <f t="shared" si="398"/>
        <v>12924.692841042401</v>
      </c>
      <c r="DH287" s="226">
        <f t="shared" ref="DH287" si="399">+DH22+DH30+DH67+DH74</f>
        <v>12828.839307048007</v>
      </c>
      <c r="DI287" s="202"/>
      <c r="DJ287" s="202"/>
      <c r="DK287" s="202"/>
      <c r="DL287" s="202"/>
    </row>
    <row r="288" spans="1:119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400">+BO25+BO26+BO27+BO55+BO69+BO70+BO71+BO92</f>
        <v>0</v>
      </c>
      <c r="BP288" s="226">
        <f t="shared" ref="BP288:BW288" si="401">+BP25+BP26+BP27+BP55+BP69+BP70+BP71+BP92</f>
        <v>0</v>
      </c>
      <c r="BQ288" s="226">
        <f t="shared" si="401"/>
        <v>0</v>
      </c>
      <c r="BR288" s="226">
        <f t="shared" si="401"/>
        <v>0</v>
      </c>
      <c r="BS288" s="226">
        <f t="shared" si="401"/>
        <v>0</v>
      </c>
      <c r="BT288" s="226">
        <f t="shared" si="401"/>
        <v>0</v>
      </c>
      <c r="BU288" s="226">
        <f t="shared" si="401"/>
        <v>0</v>
      </c>
      <c r="BV288" s="226">
        <f t="shared" si="401"/>
        <v>0</v>
      </c>
      <c r="BW288" s="226">
        <f t="shared" si="401"/>
        <v>0</v>
      </c>
      <c r="BX288" s="226">
        <f t="shared" ref="BX288:CB288" si="402">+BX25+BX26+BX27+BX55+BX69+BX70+BX71+BX92</f>
        <v>0</v>
      </c>
      <c r="BY288" s="226">
        <f t="shared" si="402"/>
        <v>0</v>
      </c>
      <c r="BZ288" s="226">
        <f t="shared" si="402"/>
        <v>418.43892826239994</v>
      </c>
      <c r="CA288" s="226">
        <f t="shared" si="402"/>
        <v>418.43892826239994</v>
      </c>
      <c r="CB288" s="226">
        <f t="shared" si="402"/>
        <v>299.78410955440006</v>
      </c>
      <c r="CC288" s="226">
        <f t="shared" ref="CC288:DC288" si="403">+CC25+CC26+CC27+CC55+CC69+CC70+CC71+CC92</f>
        <v>266.46611803200005</v>
      </c>
      <c r="CD288" s="226">
        <f t="shared" si="403"/>
        <v>287.03975270440009</v>
      </c>
      <c r="CE288" s="226">
        <f t="shared" si="403"/>
        <v>265.10947830280003</v>
      </c>
      <c r="CF288" s="226">
        <f t="shared" si="403"/>
        <v>279.11209250960013</v>
      </c>
      <c r="CG288" s="226">
        <f t="shared" si="403"/>
        <v>308.78852545400008</v>
      </c>
      <c r="CH288" s="226">
        <f t="shared" si="403"/>
        <v>301.00348086679998</v>
      </c>
      <c r="CI288" s="226">
        <f t="shared" si="403"/>
        <v>294.2946701084</v>
      </c>
      <c r="CJ288" s="226">
        <f t="shared" si="403"/>
        <v>282.66735069959998</v>
      </c>
      <c r="CK288" s="226">
        <f t="shared" si="403"/>
        <v>279.63173816359995</v>
      </c>
      <c r="CL288" s="226">
        <f t="shared" si="403"/>
        <v>311.49051098839999</v>
      </c>
      <c r="CM288" s="226">
        <f t="shared" si="403"/>
        <v>423.41188911120014</v>
      </c>
      <c r="CN288" s="226">
        <f t="shared" si="403"/>
        <v>3598.7997164952008</v>
      </c>
      <c r="CO288" s="226">
        <f t="shared" si="403"/>
        <v>319.08597512480003</v>
      </c>
      <c r="CP288" s="226">
        <f t="shared" si="403"/>
        <v>306.15101763119981</v>
      </c>
      <c r="CQ288" s="226">
        <f t="shared" si="403"/>
        <v>316.49586525680002</v>
      </c>
      <c r="CR288" s="226">
        <f t="shared" si="403"/>
        <v>305.32053259600008</v>
      </c>
      <c r="CS288" s="226">
        <f t="shared" si="403"/>
        <v>347.58652494199998</v>
      </c>
      <c r="CT288" s="226">
        <f t="shared" si="403"/>
        <v>320.62712490760003</v>
      </c>
      <c r="CU288" s="226">
        <f t="shared" si="403"/>
        <v>315.38838005120004</v>
      </c>
      <c r="CV288" s="226">
        <f t="shared" si="403"/>
        <v>342.49137454279992</v>
      </c>
      <c r="CW288" s="226">
        <f t="shared" si="403"/>
        <v>301.99334415519985</v>
      </c>
      <c r="CX288" s="226">
        <f t="shared" si="403"/>
        <v>318.52713061439994</v>
      </c>
      <c r="CY288" s="226">
        <f t="shared" si="403"/>
        <v>338.32497169999999</v>
      </c>
      <c r="CZ288" s="226">
        <f t="shared" si="403"/>
        <v>431.02759491279988</v>
      </c>
      <c r="DA288" s="226">
        <f t="shared" ref="DA288" si="404">+DA25+DA26+DA27+DA55+DA69+DA70+DA71+DA92</f>
        <v>3963.0198364347998</v>
      </c>
      <c r="DB288" s="226">
        <f t="shared" si="403"/>
        <v>362.35282532120004</v>
      </c>
      <c r="DC288" s="226">
        <f t="shared" si="403"/>
        <v>256.10781617560002</v>
      </c>
      <c r="DD288" s="226">
        <f t="shared" ref="DD288:DE288" si="405">+DD25+DD26+DD27+DD55+DD69+DD70+DD71+DD92</f>
        <v>372.53256039680002</v>
      </c>
      <c r="DE288" s="226">
        <f t="shared" si="405"/>
        <v>305.98194143240011</v>
      </c>
      <c r="DF288" s="226">
        <f t="shared" ref="DF288:DG288" si="406">+DF25+DF26+DF27+DF55+DF69+DF70+DF71+DF92</f>
        <v>372.85706639400013</v>
      </c>
      <c r="DG288" s="226">
        <f t="shared" si="406"/>
        <v>340.29245737319997</v>
      </c>
      <c r="DH288" s="226">
        <f t="shared" ref="DH288" si="407">+DH25+DH26+DH27+DH55+DH69+DH70+DH71+DH92</f>
        <v>351.61407018600011</v>
      </c>
      <c r="DI288" s="202"/>
      <c r="DJ288" s="202"/>
      <c r="DK288" s="202"/>
      <c r="DL288" s="202"/>
    </row>
    <row r="289" spans="2:116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408">+BO43+BO44+BO84+BO85+BO93+BO56+BO45</f>
        <v>0</v>
      </c>
      <c r="BP289" s="226">
        <f t="shared" ref="BP289:BW289" si="409">+BP43+BP44+BP84+BP85+BP93+BP56+BP45</f>
        <v>0</v>
      </c>
      <c r="BQ289" s="226">
        <f t="shared" si="409"/>
        <v>0</v>
      </c>
      <c r="BR289" s="226">
        <f t="shared" si="409"/>
        <v>0</v>
      </c>
      <c r="BS289" s="226">
        <f t="shared" si="409"/>
        <v>0</v>
      </c>
      <c r="BT289" s="226">
        <f t="shared" si="409"/>
        <v>0</v>
      </c>
      <c r="BU289" s="226">
        <f t="shared" si="409"/>
        <v>0</v>
      </c>
      <c r="BV289" s="226">
        <f t="shared" si="409"/>
        <v>0</v>
      </c>
      <c r="BW289" s="226">
        <f t="shared" si="409"/>
        <v>0</v>
      </c>
      <c r="BX289" s="226">
        <f t="shared" ref="BX289:CB289" si="410">+BX43+BX44+BX84+BX85+BX93+BX56+BX45</f>
        <v>0</v>
      </c>
      <c r="BY289" s="226">
        <f t="shared" si="410"/>
        <v>0</v>
      </c>
      <c r="BZ289" s="226">
        <f t="shared" si="410"/>
        <v>0</v>
      </c>
      <c r="CA289" s="226">
        <f t="shared" si="410"/>
        <v>0</v>
      </c>
      <c r="CB289" s="226">
        <f t="shared" si="410"/>
        <v>0</v>
      </c>
      <c r="CC289" s="226">
        <f t="shared" ref="CC289:DC289" si="411">+CC43+CC44+CC84+CC85+CC93+CC56+CC45</f>
        <v>0</v>
      </c>
      <c r="CD289" s="226">
        <f t="shared" si="411"/>
        <v>0</v>
      </c>
      <c r="CE289" s="226">
        <f t="shared" si="411"/>
        <v>0</v>
      </c>
      <c r="CF289" s="226">
        <f t="shared" si="411"/>
        <v>0</v>
      </c>
      <c r="CG289" s="226">
        <f t="shared" si="411"/>
        <v>16.612965386399999</v>
      </c>
      <c r="CH289" s="226">
        <f t="shared" si="411"/>
        <v>31.092050340399997</v>
      </c>
      <c r="CI289" s="226">
        <f t="shared" si="411"/>
        <v>27.265099048399996</v>
      </c>
      <c r="CJ289" s="226">
        <f t="shared" si="411"/>
        <v>33.394732142800017</v>
      </c>
      <c r="CK289" s="226">
        <f t="shared" si="411"/>
        <v>26.044195848000001</v>
      </c>
      <c r="CL289" s="226">
        <f t="shared" si="411"/>
        <v>28.920757536800004</v>
      </c>
      <c r="CM289" s="226">
        <f t="shared" si="411"/>
        <v>49.443118980400001</v>
      </c>
      <c r="CN289" s="226">
        <f t="shared" si="411"/>
        <v>212.7729192832</v>
      </c>
      <c r="CO289" s="226">
        <f t="shared" si="411"/>
        <v>33.717136098800012</v>
      </c>
      <c r="CP289" s="226">
        <f t="shared" si="411"/>
        <v>32.474854239199999</v>
      </c>
      <c r="CQ289" s="226">
        <f t="shared" si="411"/>
        <v>38.051413154399995</v>
      </c>
      <c r="CR289" s="226">
        <f t="shared" si="411"/>
        <v>32.975726038799984</v>
      </c>
      <c r="CS289" s="226">
        <f t="shared" si="411"/>
        <v>38.604584278800004</v>
      </c>
      <c r="CT289" s="226">
        <f t="shared" si="411"/>
        <v>36.774345053199994</v>
      </c>
      <c r="CU289" s="226">
        <f t="shared" si="411"/>
        <v>37.143310834800005</v>
      </c>
      <c r="CV289" s="226">
        <f t="shared" si="411"/>
        <v>42.309497439600001</v>
      </c>
      <c r="CW289" s="226">
        <f t="shared" si="411"/>
        <v>39.695983622399993</v>
      </c>
      <c r="CX289" s="226">
        <f t="shared" si="411"/>
        <v>36.762193458399999</v>
      </c>
      <c r="CY289" s="226">
        <f t="shared" si="411"/>
        <v>44.404553115999988</v>
      </c>
      <c r="CZ289" s="226">
        <f t="shared" si="411"/>
        <v>54.414776295999999</v>
      </c>
      <c r="DA289" s="226">
        <f t="shared" ref="DA289" si="412">+DA43+DA44+DA84+DA85+DA93+DA56+DA45</f>
        <v>467.32837363039994</v>
      </c>
      <c r="DB289" s="226">
        <f t="shared" si="411"/>
        <v>45.928146067199997</v>
      </c>
      <c r="DC289" s="226">
        <f t="shared" si="411"/>
        <v>36.168921773200005</v>
      </c>
      <c r="DD289" s="226">
        <f t="shared" ref="DD289:DE289" si="413">+DD43+DD44+DD84+DD85+DD93+DD56+DD45</f>
        <v>50.41693296679999</v>
      </c>
      <c r="DE289" s="226">
        <f t="shared" si="413"/>
        <v>38.003587254000003</v>
      </c>
      <c r="DF289" s="226">
        <f t="shared" ref="DF289:DG289" si="414">+DF43+DF44+DF84+DF85+DF93+DF56+DF45</f>
        <v>48.625315289999989</v>
      </c>
      <c r="DG289" s="226">
        <f t="shared" si="414"/>
        <v>46.865493756799999</v>
      </c>
      <c r="DH289" s="226">
        <f t="shared" ref="DH289" si="415">+DH43+DH44+DH84+DH85+DH93+DH56+DH45</f>
        <v>42.626811182000012</v>
      </c>
      <c r="DI289" s="202"/>
      <c r="DJ289" s="202"/>
      <c r="DK289" s="202"/>
      <c r="DL289" s="202"/>
    </row>
    <row r="290" spans="2:116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416">SUM(BO279:BO289)</f>
        <v>38449.323481954794</v>
      </c>
      <c r="BP290" s="378">
        <f t="shared" si="416"/>
        <v>30850.744574973207</v>
      </c>
      <c r="BQ290" s="378">
        <f t="shared" si="416"/>
        <v>34307.482558024793</v>
      </c>
      <c r="BR290" s="378">
        <f t="shared" si="416"/>
        <v>39453.262589276397</v>
      </c>
      <c r="BS290" s="378">
        <f t="shared" si="416"/>
        <v>39711.235008248797</v>
      </c>
      <c r="BT290" s="378">
        <f t="shared" si="416"/>
        <v>34724.050935342602</v>
      </c>
      <c r="BU290" s="378">
        <f t="shared" si="416"/>
        <v>44447.977237269588</v>
      </c>
      <c r="BV290" s="378">
        <f t="shared" si="416"/>
        <v>34744.720174825794</v>
      </c>
      <c r="BW290" s="378">
        <f t="shared" si="416"/>
        <v>34969.441655805596</v>
      </c>
      <c r="BX290" s="378">
        <f t="shared" si="416"/>
        <v>39922.164396643006</v>
      </c>
      <c r="BY290" s="378">
        <f t="shared" si="416"/>
        <v>31544.272569643606</v>
      </c>
      <c r="BZ290" s="378">
        <f t="shared" si="416"/>
        <v>45996.881500293413</v>
      </c>
      <c r="CA290" s="378">
        <f t="shared" si="416"/>
        <v>449121.55668230163</v>
      </c>
      <c r="CB290" s="378">
        <f t="shared" si="416"/>
        <v>37185.348018074801</v>
      </c>
      <c r="CC290" s="378">
        <f t="shared" si="416"/>
        <v>31938.432963621795</v>
      </c>
      <c r="CD290" s="378">
        <f t="shared" si="416"/>
        <v>35896.3763075592</v>
      </c>
      <c r="CE290" s="378">
        <f t="shared" si="416"/>
        <v>44613.640188923389</v>
      </c>
      <c r="CF290" s="378">
        <f t="shared" si="416"/>
        <v>37478.276447491196</v>
      </c>
      <c r="CG290" s="460">
        <f t="shared" ref="CG290:CL290" si="417">SUM(CG279:CG289)</f>
        <v>39223.599288372592</v>
      </c>
      <c r="CH290" s="461">
        <f t="shared" si="417"/>
        <v>46448.703443585408</v>
      </c>
      <c r="CI290" s="461">
        <f t="shared" si="417"/>
        <v>35184.15615821661</v>
      </c>
      <c r="CJ290" s="461">
        <f t="shared" si="417"/>
        <v>34348.739597804604</v>
      </c>
      <c r="CK290" s="461">
        <f t="shared" si="417"/>
        <v>41851.124017608214</v>
      </c>
      <c r="CL290" s="461">
        <f t="shared" si="417"/>
        <v>36067.871481748989</v>
      </c>
      <c r="CM290" s="461">
        <f t="shared" ref="CM290:CO290" si="418">SUM(CM279:CM289)</f>
        <v>50623.231000655986</v>
      </c>
      <c r="CN290" s="461">
        <f t="shared" ref="CN290" si="419">SUM(CN279:CN289)</f>
        <v>470859.4989136628</v>
      </c>
      <c r="CO290" s="461">
        <f t="shared" si="418"/>
        <v>39118.560439683795</v>
      </c>
      <c r="CP290" s="573">
        <f t="shared" ref="CP290:CQ290" si="420">SUM(CP279:CP289)</f>
        <v>37224.667257901216</v>
      </c>
      <c r="CQ290" s="573">
        <f t="shared" si="420"/>
        <v>44173.803410963199</v>
      </c>
      <c r="CR290" s="573">
        <f t="shared" ref="CR290:CS290" si="421">SUM(CR279:CR289)</f>
        <v>47383.99920524859</v>
      </c>
      <c r="CS290" s="573">
        <f t="shared" si="421"/>
        <v>48006.420544612403</v>
      </c>
      <c r="CT290" s="573">
        <f t="shared" ref="CT290:CU290" si="422">SUM(CT279:CT289)</f>
        <v>47979.277673351811</v>
      </c>
      <c r="CU290" s="573">
        <f t="shared" si="422"/>
        <v>41331.875095369389</v>
      </c>
      <c r="CV290" s="573">
        <f t="shared" ref="CV290:CW290" si="423">SUM(CV279:CV289)</f>
        <v>52218.958868088404</v>
      </c>
      <c r="CW290" s="573">
        <f t="shared" si="423"/>
        <v>51609.053485662218</v>
      </c>
      <c r="CX290" s="573">
        <f t="shared" ref="CX290:CY290" si="424">SUM(CX279:CX289)</f>
        <v>54278.020558305412</v>
      </c>
      <c r="CY290" s="573">
        <f t="shared" si="424"/>
        <v>49496.657161060393</v>
      </c>
      <c r="CZ290" s="573">
        <f t="shared" ref="CZ290:DB290" si="425">SUM(CZ279:CZ289)</f>
        <v>59696.380025538019</v>
      </c>
      <c r="DA290" s="573">
        <f t="shared" ref="DA290" si="426">SUM(DA279:DA289)</f>
        <v>572517.67372578487</v>
      </c>
      <c r="DB290" s="573">
        <f t="shared" si="425"/>
        <v>45225.790655030396</v>
      </c>
      <c r="DC290" s="573">
        <f t="shared" ref="DC290:DD290" si="427">SUM(DC279:DC289)</f>
        <v>38485.070131665991</v>
      </c>
      <c r="DD290" s="573">
        <f t="shared" si="427"/>
        <v>49252.560680905408</v>
      </c>
      <c r="DE290" s="573">
        <f t="shared" ref="DE290:DF290" si="428">SUM(DE279:DE289)</f>
        <v>53263.138335575029</v>
      </c>
      <c r="DF290" s="573">
        <f t="shared" si="428"/>
        <v>57537.557804898795</v>
      </c>
      <c r="DG290" s="573">
        <f t="shared" ref="DG290:DH290" si="429">SUM(DG279:DG289)</f>
        <v>47292.404884708812</v>
      </c>
      <c r="DH290" s="573">
        <f t="shared" si="429"/>
        <v>48856.634064765407</v>
      </c>
      <c r="DI290" s="202"/>
      <c r="DJ290" s="202"/>
      <c r="DK290" s="202"/>
      <c r="DL290" s="202"/>
    </row>
    <row r="291" spans="2:116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26"/>
      <c r="DG291" s="226"/>
      <c r="DH291" s="226"/>
      <c r="DI291" s="202"/>
      <c r="DJ291" s="202"/>
      <c r="DK291" s="202"/>
      <c r="DL291" s="202"/>
    </row>
    <row r="292" spans="2:116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430">+BO290-BO13</f>
        <v>0</v>
      </c>
      <c r="BP292" s="226">
        <f t="shared" si="430"/>
        <v>0</v>
      </c>
      <c r="BQ292" s="226">
        <f t="shared" si="430"/>
        <v>0</v>
      </c>
      <c r="BR292" s="226">
        <f t="shared" si="430"/>
        <v>0</v>
      </c>
      <c r="BS292" s="226">
        <f t="shared" si="430"/>
        <v>0</v>
      </c>
      <c r="BT292" s="226">
        <f t="shared" si="430"/>
        <v>0</v>
      </c>
      <c r="BU292" s="226">
        <f t="shared" si="430"/>
        <v>0</v>
      </c>
      <c r="BV292" s="226">
        <f t="shared" si="430"/>
        <v>0</v>
      </c>
      <c r="BW292" s="226">
        <f t="shared" si="430"/>
        <v>0</v>
      </c>
      <c r="BX292" s="226">
        <f t="shared" si="430"/>
        <v>0</v>
      </c>
      <c r="BY292" s="226">
        <f t="shared" si="430"/>
        <v>0</v>
      </c>
      <c r="BZ292" s="226">
        <f t="shared" si="430"/>
        <v>0</v>
      </c>
      <c r="CA292" s="226">
        <f t="shared" si="430"/>
        <v>0</v>
      </c>
      <c r="CB292" s="226">
        <f t="shared" si="430"/>
        <v>0</v>
      </c>
      <c r="CC292" s="226">
        <f t="shared" si="430"/>
        <v>0</v>
      </c>
      <c r="CD292" s="226">
        <f t="shared" si="430"/>
        <v>0</v>
      </c>
      <c r="CE292" s="226">
        <f t="shared" si="430"/>
        <v>0</v>
      </c>
      <c r="CF292" s="226">
        <f t="shared" si="430"/>
        <v>0</v>
      </c>
      <c r="CG292" s="226">
        <f t="shared" si="430"/>
        <v>0</v>
      </c>
      <c r="CH292" s="226">
        <f t="shared" si="430"/>
        <v>0</v>
      </c>
      <c r="CI292" s="226">
        <f t="shared" si="430"/>
        <v>0</v>
      </c>
      <c r="CJ292" s="226">
        <f t="shared" si="430"/>
        <v>0</v>
      </c>
      <c r="CK292" s="226">
        <f t="shared" si="430"/>
        <v>0</v>
      </c>
      <c r="CL292" s="226">
        <f t="shared" si="430"/>
        <v>0</v>
      </c>
      <c r="CM292" s="226">
        <f t="shared" si="430"/>
        <v>0</v>
      </c>
      <c r="CN292" s="226">
        <f t="shared" si="430"/>
        <v>0</v>
      </c>
      <c r="CO292" s="226">
        <f t="shared" si="430"/>
        <v>0</v>
      </c>
      <c r="CP292" s="226">
        <f t="shared" si="430"/>
        <v>0</v>
      </c>
      <c r="CQ292" s="226">
        <f t="shared" si="430"/>
        <v>0</v>
      </c>
      <c r="CR292" s="226">
        <f t="shared" si="430"/>
        <v>0</v>
      </c>
      <c r="CS292" s="226">
        <f t="shared" si="430"/>
        <v>0</v>
      </c>
      <c r="CT292" s="226">
        <f t="shared" si="430"/>
        <v>0</v>
      </c>
      <c r="CU292" s="226">
        <f t="shared" si="430"/>
        <v>0</v>
      </c>
      <c r="CV292" s="226">
        <f t="shared" si="430"/>
        <v>0</v>
      </c>
      <c r="CW292" s="226">
        <f t="shared" si="430"/>
        <v>0</v>
      </c>
      <c r="CX292" s="226">
        <f t="shared" si="430"/>
        <v>0</v>
      </c>
      <c r="CY292" s="226">
        <f t="shared" si="430"/>
        <v>0</v>
      </c>
      <c r="CZ292" s="226">
        <f t="shared" si="430"/>
        <v>0</v>
      </c>
      <c r="DA292" s="226">
        <f t="shared" si="430"/>
        <v>0</v>
      </c>
      <c r="DB292" s="226">
        <f t="shared" si="430"/>
        <v>0</v>
      </c>
      <c r="DC292" s="226">
        <f t="shared" si="430"/>
        <v>0</v>
      </c>
      <c r="DD292" s="226">
        <f t="shared" ref="DD292:DE292" si="431">+DD290-DD13</f>
        <v>0</v>
      </c>
      <c r="DE292" s="226">
        <f t="shared" si="431"/>
        <v>0</v>
      </c>
      <c r="DF292" s="226">
        <f t="shared" ref="DF292:DH292" si="432">+DF290-DF13</f>
        <v>0</v>
      </c>
      <c r="DG292" s="226">
        <f t="shared" si="432"/>
        <v>0</v>
      </c>
      <c r="DH292" s="226">
        <f t="shared" si="432"/>
        <v>0</v>
      </c>
      <c r="DI292" s="202"/>
      <c r="DJ292" s="202"/>
      <c r="DK292" s="202"/>
      <c r="DL292" s="202"/>
    </row>
    <row r="293" spans="2:116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  <c r="DH293" s="202"/>
      <c r="DI293" s="202"/>
      <c r="DJ293" s="202"/>
      <c r="DK293" s="202"/>
      <c r="DL293" s="202"/>
    </row>
    <row r="294" spans="2:116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02"/>
      <c r="DJ294" s="202"/>
      <c r="DK294" s="202"/>
      <c r="DL294" s="202"/>
    </row>
    <row r="295" spans="2:116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02"/>
      <c r="DJ295" s="202"/>
      <c r="DK295" s="202"/>
      <c r="DL295" s="202"/>
    </row>
    <row r="296" spans="2:116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  <c r="DL296" s="202"/>
    </row>
    <row r="297" spans="2:116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  <c r="DI297" s="202"/>
      <c r="DJ297" s="202"/>
      <c r="DK297" s="202"/>
      <c r="DL297" s="202"/>
    </row>
    <row r="298" spans="2:116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  <c r="DI298" s="202"/>
      <c r="DJ298" s="202"/>
      <c r="DK298" s="202"/>
      <c r="DL298" s="202"/>
    </row>
    <row r="299" spans="2:116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  <c r="DL299" s="202"/>
    </row>
    <row r="300" spans="2:116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  <c r="DL300" s="202"/>
    </row>
    <row r="301" spans="2:116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  <c r="DL301" s="202"/>
    </row>
    <row r="302" spans="2:116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  <c r="DL302" s="202"/>
    </row>
    <row r="303" spans="2:116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  <c r="DL303" s="202"/>
    </row>
    <row r="304" spans="2:116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  <c r="DL304" s="202"/>
    </row>
    <row r="305" spans="2:116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  <c r="DL305" s="202"/>
    </row>
    <row r="306" spans="2:116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  <c r="DL306" s="202"/>
    </row>
    <row r="307" spans="2:116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  <c r="DL307" s="202"/>
    </row>
    <row r="308" spans="2:116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  <c r="DL308" s="202"/>
    </row>
    <row r="309" spans="2:116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  <c r="DL309" s="202"/>
    </row>
    <row r="310" spans="2:116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  <c r="DL310" s="202"/>
    </row>
    <row r="311" spans="2:116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  <c r="DL311" s="202"/>
    </row>
    <row r="312" spans="2:116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  <c r="DL312" s="202"/>
    </row>
    <row r="313" spans="2:116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  <c r="DL313" s="202"/>
    </row>
    <row r="314" spans="2:116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</row>
    <row r="315" spans="2:116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  <c r="DL315" s="202"/>
    </row>
    <row r="316" spans="2:116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  <c r="DL316" s="202"/>
    </row>
    <row r="317" spans="2:116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  <c r="DL317" s="202"/>
    </row>
    <row r="318" spans="2:116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  <c r="DL318" s="202"/>
    </row>
    <row r="319" spans="2:116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  <c r="DL319" s="202"/>
    </row>
    <row r="320" spans="2:116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  <c r="DL320" s="202"/>
    </row>
    <row r="321" spans="2:116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  <c r="DL321" s="202"/>
    </row>
    <row r="322" spans="2:116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  <c r="DL322" s="202"/>
    </row>
    <row r="323" spans="2:116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  <c r="DL323" s="202"/>
    </row>
    <row r="324" spans="2:116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  <c r="DL324" s="202"/>
    </row>
    <row r="325" spans="2:116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  <c r="DL325" s="202"/>
    </row>
    <row r="326" spans="2:116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  <c r="DL326" s="202"/>
    </row>
    <row r="327" spans="2:116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  <c r="DL327" s="202"/>
    </row>
    <row r="328" spans="2:116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  <c r="DL328" s="202"/>
    </row>
    <row r="329" spans="2:116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  <c r="DL329" s="202"/>
    </row>
    <row r="330" spans="2:116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  <c r="DL330" s="202"/>
    </row>
    <row r="331" spans="2:116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  <c r="DL331" s="202"/>
    </row>
    <row r="332" spans="2:116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  <c r="DL332" s="202"/>
    </row>
    <row r="333" spans="2:116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  <c r="DL333" s="202"/>
    </row>
    <row r="334" spans="2:116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  <c r="DL334" s="202"/>
    </row>
    <row r="335" spans="2:116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  <c r="DL335" s="202"/>
    </row>
    <row r="336" spans="2:116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  <c r="DL336" s="202"/>
    </row>
    <row r="337" spans="2:116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  <c r="DL337" s="202"/>
    </row>
    <row r="338" spans="2:116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  <c r="DL338" s="202"/>
    </row>
    <row r="339" spans="2:116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</row>
    <row r="340" spans="2:116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  <c r="DL340" s="202"/>
    </row>
    <row r="341" spans="2:116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  <c r="DL341" s="202"/>
    </row>
    <row r="342" spans="2:116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  <c r="DL342" s="202"/>
    </row>
    <row r="343" spans="2:116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  <c r="DL343" s="202"/>
    </row>
    <row r="344" spans="2:116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  <c r="DL344" s="202"/>
    </row>
    <row r="345" spans="2:116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</row>
    <row r="346" spans="2:116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  <c r="DL346" s="202"/>
    </row>
    <row r="347" spans="2:116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  <c r="DL347" s="202"/>
    </row>
    <row r="348" spans="2:116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  <c r="DL348" s="202"/>
    </row>
    <row r="349" spans="2:116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  <c r="DL349" s="202"/>
    </row>
    <row r="350" spans="2:116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  <c r="DL350" s="202"/>
    </row>
    <row r="351" spans="2:116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</row>
    <row r="352" spans="2:116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  <c r="DL352" s="202"/>
    </row>
    <row r="353" spans="2:116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  <c r="DL353" s="202"/>
    </row>
    <row r="354" spans="2:116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  <c r="DL354" s="202"/>
    </row>
    <row r="355" spans="2:116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  <c r="DL355" s="202"/>
    </row>
    <row r="356" spans="2:116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  <c r="DL356" s="202"/>
    </row>
    <row r="357" spans="2:116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  <c r="DL357" s="202"/>
    </row>
    <row r="358" spans="2:116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  <c r="DL358" s="202"/>
    </row>
    <row r="359" spans="2:116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</row>
    <row r="360" spans="2:116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  <c r="DL360" s="202"/>
    </row>
    <row r="361" spans="2:116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  <c r="DL361" s="202"/>
    </row>
    <row r="362" spans="2:116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  <c r="DL362" s="202"/>
    </row>
    <row r="363" spans="2:116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  <c r="DL363" s="202"/>
    </row>
    <row r="364" spans="2:116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  <c r="DL364" s="202"/>
    </row>
    <row r="365" spans="2:116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  <c r="DL365" s="202"/>
    </row>
    <row r="366" spans="2:116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  <c r="DL366" s="202"/>
    </row>
    <row r="367" spans="2:116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  <c r="DL367" s="202"/>
    </row>
    <row r="368" spans="2:116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</row>
    <row r="369" spans="2:116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</row>
    <row r="370" spans="2:116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  <c r="DL370" s="202"/>
    </row>
    <row r="371" spans="2:116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  <c r="DL371" s="202"/>
    </row>
    <row r="372" spans="2:116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  <c r="DL372" s="202"/>
    </row>
    <row r="373" spans="2:116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  <c r="DL373" s="202"/>
    </row>
    <row r="374" spans="2:116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</row>
    <row r="375" spans="2:116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  <c r="DL375" s="202"/>
    </row>
    <row r="376" spans="2:116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</row>
    <row r="377" spans="2:116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</row>
    <row r="378" spans="2:116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  <c r="DL378" s="202"/>
    </row>
    <row r="379" spans="2:116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  <c r="DL379" s="202"/>
    </row>
    <row r="380" spans="2:116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  <c r="DL380" s="202"/>
    </row>
    <row r="381" spans="2:116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  <c r="DL381" s="202"/>
    </row>
    <row r="382" spans="2:116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  <c r="DL382" s="202"/>
    </row>
    <row r="383" spans="2:116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  <c r="DL383" s="202"/>
    </row>
    <row r="384" spans="2:116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  <c r="DL384" s="202"/>
    </row>
    <row r="385" spans="2:116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  <c r="DL385" s="202"/>
    </row>
    <row r="386" spans="2:116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  <c r="DL386" s="202"/>
    </row>
    <row r="387" spans="2:116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  <c r="DL387" s="202"/>
    </row>
    <row r="388" spans="2:116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  <c r="DL388" s="202"/>
    </row>
    <row r="389" spans="2:116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  <c r="DL389" s="202"/>
    </row>
    <row r="390" spans="2:116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</row>
    <row r="391" spans="2:116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  <c r="DL391" s="202"/>
    </row>
    <row r="392" spans="2:116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  <c r="DL392" s="202"/>
    </row>
    <row r="393" spans="2:116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  <c r="DL393" s="202"/>
    </row>
    <row r="394" spans="2:116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  <c r="DL394" s="202"/>
    </row>
    <row r="395" spans="2:116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  <c r="DL395" s="202"/>
    </row>
    <row r="396" spans="2:116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  <c r="DL396" s="202"/>
    </row>
    <row r="397" spans="2:116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  <c r="DL397" s="202"/>
    </row>
    <row r="398" spans="2:116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  <c r="DL398" s="202"/>
    </row>
    <row r="399" spans="2:116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</row>
    <row r="400" spans="2:116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  <c r="DL400" s="202"/>
    </row>
    <row r="401" spans="2:116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  <c r="DL401" s="202"/>
    </row>
    <row r="402" spans="2:116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  <c r="DL402" s="202"/>
    </row>
    <row r="403" spans="2:116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  <c r="DL403" s="202"/>
    </row>
    <row r="404" spans="2:116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  <c r="DL404" s="202"/>
    </row>
    <row r="405" spans="2:116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  <c r="DL405" s="202"/>
    </row>
    <row r="406" spans="2:116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  <c r="DL406" s="202"/>
    </row>
    <row r="407" spans="2:116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  <c r="DL407" s="202"/>
    </row>
    <row r="408" spans="2:116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  <c r="DL408" s="202"/>
    </row>
    <row r="409" spans="2:116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  <c r="DL409" s="202"/>
    </row>
    <row r="410" spans="2:116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  <c r="DL410" s="202"/>
    </row>
    <row r="411" spans="2:116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  <c r="DL411" s="202"/>
    </row>
    <row r="412" spans="2:116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  <c r="DL412" s="202"/>
    </row>
    <row r="413" spans="2:116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  <c r="DL413" s="202"/>
    </row>
    <row r="414" spans="2:116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  <c r="DL414" s="202"/>
    </row>
    <row r="415" spans="2:116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  <c r="DL415" s="202"/>
    </row>
    <row r="416" spans="2:116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  <c r="DL416" s="202"/>
    </row>
    <row r="417" spans="2:116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  <c r="DL417" s="202"/>
    </row>
    <row r="418" spans="2:116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  <c r="DL418" s="202"/>
    </row>
    <row r="419" spans="2:116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  <c r="DL419" s="202"/>
    </row>
    <row r="420" spans="2:116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  <c r="DL420" s="202"/>
    </row>
    <row r="421" spans="2:116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  <c r="DL421" s="202"/>
    </row>
    <row r="422" spans="2:116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  <c r="DL422" s="202"/>
    </row>
    <row r="423" spans="2:116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  <c r="DL423" s="202"/>
    </row>
    <row r="424" spans="2:116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  <c r="DL424" s="202"/>
    </row>
    <row r="425" spans="2:116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  <c r="DL425" s="202"/>
    </row>
    <row r="426" spans="2:116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  <c r="DL426" s="202"/>
    </row>
    <row r="427" spans="2:116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  <c r="DL427" s="202"/>
    </row>
    <row r="428" spans="2:116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  <c r="DL428" s="202"/>
    </row>
    <row r="429" spans="2:116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  <c r="DL429" s="202"/>
    </row>
    <row r="430" spans="2:116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  <c r="DL430" s="202"/>
    </row>
    <row r="431" spans="2:116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  <c r="DL431" s="202"/>
    </row>
    <row r="432" spans="2:116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  <c r="DL432" s="202"/>
    </row>
    <row r="433" spans="2:116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  <c r="DL433" s="202"/>
    </row>
    <row r="434" spans="2:116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  <c r="DL434" s="202"/>
    </row>
    <row r="435" spans="2:116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  <c r="DL435" s="202"/>
    </row>
    <row r="436" spans="2:116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  <c r="DL436" s="202"/>
    </row>
    <row r="437" spans="2:116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  <c r="DL437" s="202"/>
    </row>
  </sheetData>
  <sortState ref="B110:CF134">
    <sortCondition ref="B110:B134"/>
  </sortState>
  <mergeCells count="59"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DL10:DL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DI9:DK9"/>
    <mergeCell ref="AD9:AO10"/>
    <mergeCell ref="DI10:DK10"/>
    <mergeCell ref="AP9:BA10"/>
    <mergeCell ref="BB9:BM10"/>
    <mergeCell ref="BO9:BZ10"/>
    <mergeCell ref="BN9:BN11"/>
    <mergeCell ref="CB9:CM10"/>
    <mergeCell ref="CO9:CZ10"/>
    <mergeCell ref="CN9:CN10"/>
    <mergeCell ref="DB9:DH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6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L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9525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2017-08-22T13:31:30Z</cp:lastPrinted>
  <dcterms:created xsi:type="dcterms:W3CDTF">2010-02-24T14:16:20Z</dcterms:created>
  <dcterms:modified xsi:type="dcterms:W3CDTF">2017-08-25T19:55:38Z</dcterms:modified>
</cp:coreProperties>
</file>